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CM\Desktop\etat des performance\"/>
    </mc:Choice>
  </mc:AlternateContent>
  <xr:revisionPtr revIDLastSave="0" documentId="13_ncr:1_{EA4B9740-818A-4230-B806-83D69E323A36}" xr6:coauthVersionLast="45" xr6:coauthVersionMax="45" xr10:uidLastSave="{00000000-0000-0000-0000-000000000000}"/>
  <bookViews>
    <workbookView xWindow="0" yWindow="390" windowWidth="28800" windowHeight="15600" activeTab="5" xr2:uid="{00000000-000D-0000-FFFF-FFFF00000000}"/>
  </bookViews>
  <sheets>
    <sheet name="الموارد المالية" sheetId="1" r:id="rId1"/>
    <sheet name="قائمة القروض" sheetId="2" r:id="rId2"/>
    <sheet name="الاعانات و المنح المالية" sheetId="3" r:id="rId3"/>
    <sheet name="قائمةمصاريف التسيير" sheetId="4" r:id="rId4"/>
    <sheet name="قائمة مصاريف التجهيز" sheetId="5" r:id="rId5"/>
    <sheet name="بيان الحسابات الخصوصة" sheetId="6" r:id="rId6"/>
  </sheets>
  <definedNames>
    <definedName name="_xlnm.Print_Titles" localSheetId="4">'قائمة مصاريف التجهيز'!$2:$2</definedName>
    <definedName name="_xlnm.Print_Titles" localSheetId="3">'قائمةمصاريف التسيير'!$6:$6</definedName>
  </definedNames>
  <calcPr calcId="181029"/>
</workbook>
</file>

<file path=xl/calcChain.xml><?xml version="1.0" encoding="utf-8"?>
<calcChain xmlns="http://schemas.openxmlformats.org/spreadsheetml/2006/main">
  <c r="F32" i="6" l="1"/>
  <c r="F31" i="6"/>
  <c r="E31" i="6"/>
  <c r="D31" i="6"/>
  <c r="C31" i="6"/>
  <c r="D27" i="6"/>
  <c r="C24" i="6"/>
  <c r="C27" i="6" s="1"/>
  <c r="E23" i="6"/>
  <c r="E27" i="6" s="1"/>
  <c r="E32" i="6" s="1"/>
  <c r="F16" i="6"/>
  <c r="E16" i="6"/>
  <c r="D16" i="6"/>
  <c r="C16" i="6"/>
  <c r="F12" i="6"/>
  <c r="F17" i="6" s="1"/>
  <c r="E12" i="6"/>
  <c r="E17" i="6" s="1"/>
  <c r="D12" i="6"/>
  <c r="D17" i="6" s="1"/>
  <c r="C12" i="6"/>
  <c r="C17" i="6" s="1"/>
  <c r="C32" i="6" l="1"/>
  <c r="D32" i="6"/>
  <c r="I480" i="5"/>
  <c r="H480" i="5"/>
  <c r="G480" i="5"/>
  <c r="I478" i="5"/>
  <c r="H478" i="5"/>
  <c r="G478" i="5"/>
  <c r="I464" i="5"/>
  <c r="H464" i="5"/>
  <c r="G464" i="5"/>
  <c r="J463" i="5"/>
  <c r="I462" i="5"/>
  <c r="H462" i="5"/>
  <c r="G462" i="5"/>
  <c r="J453" i="5"/>
  <c r="J442" i="5"/>
  <c r="J441" i="5"/>
  <c r="I408" i="5"/>
  <c r="H408" i="5"/>
  <c r="G408" i="5"/>
  <c r="J408" i="5" s="1"/>
  <c r="J407" i="5"/>
  <c r="I406" i="5"/>
  <c r="H406" i="5"/>
  <c r="G406" i="5"/>
  <c r="J403" i="5"/>
  <c r="J402" i="5"/>
  <c r="J399" i="5"/>
  <c r="J396" i="5"/>
  <c r="J406" i="5" s="1"/>
  <c r="I343" i="5"/>
  <c r="H343" i="5"/>
  <c r="G343" i="5"/>
  <c r="I341" i="5"/>
  <c r="H341" i="5"/>
  <c r="J328" i="5"/>
  <c r="J324" i="5"/>
  <c r="J319" i="5"/>
  <c r="J316" i="5"/>
  <c r="J309" i="5"/>
  <c r="J306" i="5"/>
  <c r="J297" i="5"/>
  <c r="J341" i="5" s="1"/>
  <c r="G294" i="5"/>
  <c r="G341" i="5" s="1"/>
  <c r="J286" i="5"/>
  <c r="I285" i="5"/>
  <c r="H285" i="5"/>
  <c r="G285" i="5"/>
  <c r="J283" i="5"/>
  <c r="J280" i="5"/>
  <c r="J279" i="5"/>
  <c r="J274" i="5"/>
  <c r="J273" i="5"/>
  <c r="J270" i="5"/>
  <c r="H265" i="5"/>
  <c r="G265" i="5"/>
  <c r="J264" i="5"/>
  <c r="I263" i="5"/>
  <c r="H263" i="5"/>
  <c r="G263" i="5"/>
  <c r="J254" i="5"/>
  <c r="J250" i="5"/>
  <c r="J249" i="5"/>
  <c r="J263" i="5" s="1"/>
  <c r="J240" i="5"/>
  <c r="I239" i="5"/>
  <c r="H239" i="5"/>
  <c r="G239" i="5"/>
  <c r="J225" i="5"/>
  <c r="J221" i="5"/>
  <c r="J164" i="5"/>
  <c r="I163" i="5"/>
  <c r="H163" i="5"/>
  <c r="G163" i="5"/>
  <c r="J148" i="5"/>
  <c r="J139" i="5"/>
  <c r="I138" i="5"/>
  <c r="H138" i="5"/>
  <c r="G138" i="5"/>
  <c r="J138" i="5" s="1"/>
  <c r="J130" i="5"/>
  <c r="J113" i="5"/>
  <c r="I112" i="5"/>
  <c r="H112" i="5"/>
  <c r="G112" i="5"/>
  <c r="J106" i="5"/>
  <c r="J100" i="5"/>
  <c r="J99" i="5"/>
  <c r="J95" i="5"/>
  <c r="I60" i="5"/>
  <c r="J59" i="5"/>
  <c r="I58" i="5"/>
  <c r="H58" i="5"/>
  <c r="G58" i="5"/>
  <c r="J52" i="5"/>
  <c r="J58" i="5" s="1"/>
  <c r="J41" i="5"/>
  <c r="I40" i="5"/>
  <c r="H40" i="5"/>
  <c r="G40" i="5"/>
  <c r="J35" i="5"/>
  <c r="J32" i="5"/>
  <c r="J31" i="5"/>
  <c r="J29" i="5"/>
  <c r="J28" i="5"/>
  <c r="J27" i="5"/>
  <c r="J26" i="5"/>
  <c r="J22" i="5"/>
  <c r="J20" i="5"/>
  <c r="J14" i="5"/>
  <c r="J10" i="5"/>
  <c r="J7" i="5"/>
  <c r="F13" i="1"/>
  <c r="F16" i="1"/>
  <c r="F19" i="1"/>
  <c r="F20" i="1"/>
  <c r="F21" i="1"/>
  <c r="F30" i="1"/>
  <c r="F31" i="1"/>
  <c r="F32" i="1"/>
  <c r="F33" i="1"/>
  <c r="F37" i="1"/>
  <c r="F38" i="1"/>
  <c r="F46" i="1"/>
  <c r="F47" i="1"/>
  <c r="F48" i="1"/>
  <c r="F49" i="1"/>
  <c r="F50" i="1"/>
  <c r="F51" i="1"/>
  <c r="F52" i="1"/>
  <c r="F53" i="1"/>
  <c r="F54" i="1"/>
  <c r="F55" i="1"/>
  <c r="F56" i="1"/>
  <c r="F58" i="1"/>
  <c r="F69" i="1"/>
  <c r="F72" i="1"/>
  <c r="F73" i="1"/>
  <c r="F74" i="1"/>
  <c r="F75" i="1"/>
  <c r="F76" i="1"/>
  <c r="F77" i="1"/>
  <c r="F79" i="1"/>
  <c r="F80" i="1"/>
  <c r="F81" i="1"/>
  <c r="F82" i="1"/>
  <c r="F83" i="1"/>
  <c r="F84" i="1"/>
  <c r="F86" i="1"/>
  <c r="F87" i="1"/>
  <c r="F88" i="1"/>
  <c r="F89" i="1"/>
  <c r="F95" i="1"/>
  <c r="F96" i="1"/>
  <c r="F97" i="1"/>
  <c r="F12" i="1"/>
  <c r="E105" i="1"/>
  <c r="E99" i="1"/>
  <c r="E91" i="1"/>
  <c r="E62" i="1"/>
  <c r="E42" i="1"/>
  <c r="E23" i="1"/>
  <c r="D105" i="1"/>
  <c r="D99" i="1"/>
  <c r="F99" i="1" s="1"/>
  <c r="D91" i="1"/>
  <c r="F91" i="1" s="1"/>
  <c r="D62" i="1"/>
  <c r="F62" i="1" s="1"/>
  <c r="D42" i="1"/>
  <c r="F42" i="1" s="1"/>
  <c r="D23" i="1"/>
  <c r="F23" i="1" s="1"/>
  <c r="C105" i="1"/>
  <c r="C99" i="1"/>
  <c r="C91" i="1"/>
  <c r="C62" i="1"/>
  <c r="C42" i="1"/>
  <c r="C23" i="1"/>
  <c r="H60" i="5" l="1"/>
  <c r="H481" i="5" s="1"/>
  <c r="J60" i="5"/>
  <c r="J163" i="5"/>
  <c r="J239" i="5"/>
  <c r="J464" i="5"/>
  <c r="I481" i="5"/>
  <c r="J265" i="5"/>
  <c r="J112" i="5"/>
  <c r="J285" i="5"/>
  <c r="J343" i="5"/>
  <c r="J40" i="5"/>
  <c r="G60" i="5"/>
  <c r="G481" i="5" s="1"/>
  <c r="J462" i="5"/>
  <c r="D108" i="1"/>
  <c r="F108" i="1" s="1"/>
  <c r="E108" i="1"/>
</calcChain>
</file>

<file path=xl/sharedStrings.xml><?xml version="1.0" encoding="utf-8"?>
<sst xmlns="http://schemas.openxmlformats.org/spreadsheetml/2006/main" count="1542" uniqueCount="1007">
  <si>
    <t>نـــــــــــــــــــــــوع المـــــــــــداخـيـــــــــــــــــل</t>
  </si>
  <si>
    <t>الـعـنــاويـــــــــن</t>
  </si>
  <si>
    <t>مـجــال الادارة الــعـــامــــــــة</t>
  </si>
  <si>
    <t>رســم تـصـديــق الامـضـاءات و الاشـهــــاد بـالتـطــابــق</t>
  </si>
  <si>
    <t>10-10-10-10/11</t>
  </si>
  <si>
    <t>رســوم الحــالــة المــدنيــة</t>
  </si>
  <si>
    <t>10-10-10-10/12</t>
  </si>
  <si>
    <t>مـنتوج بيــع أثــاث و أدوات و مــواد استـغــنــي عنـهــا</t>
  </si>
  <si>
    <t>10-30-30-30/21</t>
  </si>
  <si>
    <t>منتـوج بيـع الفـواكــه و النبـات و الزهـور و الحـطــب</t>
  </si>
  <si>
    <t>10-30-30-30/22</t>
  </si>
  <si>
    <t>منتـوج بيـع التـصـاميــم و المطبـوعـات و ملـفــات المـزايــدة</t>
  </si>
  <si>
    <t>10-30-30-30/23</t>
  </si>
  <si>
    <t>منتـوج بيـع الحيـوانات و الأشـيـاء المحجوزة و التـي لـم تسـحـب داخل الآجال المحددة</t>
  </si>
  <si>
    <t>10-30-30-30/24</t>
  </si>
  <si>
    <t>النسبـة المـائويـة المقبـوضـة فـي البيـوعـات العـمـوميـة</t>
  </si>
  <si>
    <t>10-40-40-40/12</t>
  </si>
  <si>
    <t>اقتطاع مــن المـداخيــل المحـقـقــة لـفـائـدة الغيــر</t>
  </si>
  <si>
    <t>10-40-40-40/31</t>
  </si>
  <si>
    <t>رســـم المـحـجـــز</t>
  </si>
  <si>
    <t>10-40-40-40/32</t>
  </si>
  <si>
    <t>حصـة منتـوج الضريبـة علـى القيـمــة المضـافــة</t>
  </si>
  <si>
    <t>10-50-50-50/10</t>
  </si>
  <si>
    <t>مـجــال الشـؤون الاجـتـمـاعـيــــــة</t>
  </si>
  <si>
    <t>استـرجـاع صـوائــر النــقــل بـواسـطـة سيـارة الاسـعـــــــاف</t>
  </si>
  <si>
    <t>20-10-10-10/31</t>
  </si>
  <si>
    <t>استرجاع صوائر التنظيف</t>
  </si>
  <si>
    <t>20-10-10-10/35</t>
  </si>
  <si>
    <t>الـرسـم المفـروض علـى مـؤسـسـات التعليـم الخـاصـــة</t>
  </si>
  <si>
    <t>20-20-20-20/11</t>
  </si>
  <si>
    <t>مـدخـول المعـهــد الجـامعــي للـفنــون الجـمـيـلــة</t>
  </si>
  <si>
    <t>20-20-20-20/31</t>
  </si>
  <si>
    <t>مــدخــول الخـزانــة الجـمـاعـيــــة</t>
  </si>
  <si>
    <t>20-20-20-20/32</t>
  </si>
  <si>
    <t>مــدخـــول الــمــعــهــد الجـماعـي للـمـوسيــقــى</t>
  </si>
  <si>
    <t>20-20-20-20/33</t>
  </si>
  <si>
    <t>الـرسـم المفـروض على الاقـامـة في المـؤسـسـات السـيـاحيــة</t>
  </si>
  <si>
    <t>20-30-30-30/11</t>
  </si>
  <si>
    <t>الـضـريـبــة المـفـروضـة عـلـــى الـمـلاهـــي</t>
  </si>
  <si>
    <t>20-30-30-30/12</t>
  </si>
  <si>
    <t>الرسم المفروض على تذاك دخول المهرجانات الـرياضية والمسابح الخاصة المفتوحة للجمهور</t>
  </si>
  <si>
    <t>20-30-30-30/13</t>
  </si>
  <si>
    <t>مـحـصــول اسـتـغــلال المـلاعـب الـريـاضـيــة</t>
  </si>
  <si>
    <t>20-30-30-30/21</t>
  </si>
  <si>
    <t>مـدخــول استغلال المسابح</t>
  </si>
  <si>
    <t>20-30-30-30/22</t>
  </si>
  <si>
    <t>واجـبـات الـدخـول الـى المـسـارح الجـمـاعـيــة</t>
  </si>
  <si>
    <t>20-30-30-30/24</t>
  </si>
  <si>
    <t xml:space="preserve">منتـوج اسـتـغــلال الشـواطـئ </t>
  </si>
  <si>
    <t>20-30-30-30/26</t>
  </si>
  <si>
    <t>مـجـــــال الـشـــؤون الـتـقـنـيـــــــــــــة</t>
  </si>
  <si>
    <t xml:space="preserve">ضـريـبــــــــــة المبـانــــــــــي </t>
  </si>
  <si>
    <t>30-10-10-10/11</t>
  </si>
  <si>
    <t>ضريبـة الصيانـة المفروضـة علـى الأمـلاك الخاضعـة لضـريبـة المبـانــي</t>
  </si>
  <si>
    <t>30-10-10-10/12</t>
  </si>
  <si>
    <t>الضـريبـة عـلــى الأراضـي الحضـريـة غـيــر المـبنيـــة</t>
  </si>
  <si>
    <t>30-10-10-10/14</t>
  </si>
  <si>
    <t>الضـريبـة عـلــى عـملـيــات البنـــاء</t>
  </si>
  <si>
    <t>30-10-10-10/15</t>
  </si>
  <si>
    <t>الضـريبـة علـى عـملـيــات تجـزئــة الأراضـي</t>
  </si>
  <si>
    <t>30-10-10-10/16</t>
  </si>
  <si>
    <t>رســم الـسـكـــــــن</t>
  </si>
  <si>
    <t>30-10-10-10/18</t>
  </si>
  <si>
    <t>الـرســــم عـلــي الخـدمــات الجمـاعـيــة</t>
  </si>
  <si>
    <t>30-10-10-10/19</t>
  </si>
  <si>
    <t>الرسـم المفروض علـى البروزات الـى الأمـلاك الجماعيـة العـامـة</t>
  </si>
  <si>
    <t>30-10-10-10/21</t>
  </si>
  <si>
    <t>الـرسـم المفـروض علـى شـغـل الأملاك الجماعيـة العامـة مؤقتا لأغراض ترتبط  بـالبناء</t>
  </si>
  <si>
    <t>30-10-10-10/22</t>
  </si>
  <si>
    <t>منتــوج كــراء بـنــيــات للـسـكـنـــــــى</t>
  </si>
  <si>
    <t>30-10-10-10/23</t>
  </si>
  <si>
    <t>الرسـم المـتـرتـب عـلــى اتـلاف الـطــرق</t>
  </si>
  <si>
    <t>30-20-20-20/11</t>
  </si>
  <si>
    <t>حــق الامـتـيــاز فــي نـقــل الأمــــــوات</t>
  </si>
  <si>
    <t>30-20-20-20/21</t>
  </si>
  <si>
    <t>مــدخــول المـقــابــــر و دفـــــن الأمــــــوات</t>
  </si>
  <si>
    <t>30-20-20-20/31</t>
  </si>
  <si>
    <t>رـم رفع نفايات الحدائق و بقايا المـواد الصناعيـة و مـواد البنــاء</t>
  </si>
  <si>
    <t>30-20-20-20/32</t>
  </si>
  <si>
    <t>مـستــودع مـصلحـــة نقــل الأمـــوات</t>
  </si>
  <si>
    <t>30-20-20-20/35</t>
  </si>
  <si>
    <t>مــجـــــال الـشـــــؤون الاقـتــصــــــاديـــــــة</t>
  </si>
  <si>
    <t>الضـريبـة عـلـى مجـال بيـع المـشـروبـات</t>
  </si>
  <si>
    <t>40-10-10-10/11</t>
  </si>
  <si>
    <t>الرسـم المترتـب على السماح باغلآق بعض المحلات العامة بعد الميعاد المحددة  أو بفتحها قبله.</t>
  </si>
  <si>
    <t>40-10-10-10/12</t>
  </si>
  <si>
    <t>الـرسم المفـروض على الباعة الجائلين المأذون لهم في بيع سلعهم على الطرق العامة</t>
  </si>
  <si>
    <t>40-10-10-10/13</t>
  </si>
  <si>
    <t>ضــريـبـــة التـجــــارة</t>
  </si>
  <si>
    <t>40-10-10-10/16</t>
  </si>
  <si>
    <t>ضـريــبـــة الـذبـــح</t>
  </si>
  <si>
    <t>40-10-10-10/18</t>
  </si>
  <si>
    <t>الـرســـم الـمـهـنــي</t>
  </si>
  <si>
    <t>40-10-10-10/25</t>
  </si>
  <si>
    <t>واجـبـات المقبـوضـة  بـمـسـاحـات أخـرى  للبـيـع</t>
  </si>
  <si>
    <t>40-10-10-10/31</t>
  </si>
  <si>
    <t>واجبـات أســـواق البـهــائــم</t>
  </si>
  <si>
    <t>40-10-10-10/32</t>
  </si>
  <si>
    <t>واجبـات الوقـوف و الدخـول الى الأســـواق الأسـبـــوعـيـــــة</t>
  </si>
  <si>
    <t>40-10-10-10/33</t>
  </si>
  <si>
    <t>واجبـات مقبوضة بساحات أخرى للبيع العمومي</t>
  </si>
  <si>
    <t>40-10-10-10/34</t>
  </si>
  <si>
    <t>منتـوج كـراء مـحـلات تجـاريـة أو مـخـصـصـة لـمـزاولـة نـشـاط مـهـنـــي</t>
  </si>
  <si>
    <t>40-10-10-10/36</t>
  </si>
  <si>
    <t>منتوج الملك الغابوي التابع للجماعة</t>
  </si>
  <si>
    <t>40-10-10-10/40</t>
  </si>
  <si>
    <t>الرسـم المـفـروض على شـغـل الأمـلاك الجـمـاعيـة الـعـامـة مـؤقتـا لأغـراض تجـاريـة أو صـنـاعـيـــــة أو مـهـنـيـــــــة.</t>
  </si>
  <si>
    <t>40-10-10-10/47</t>
  </si>
  <si>
    <t>الـرسـم المفـروض على شـغـل الأمـلاك الجمـاعية مـؤقتـا بمنـقـولات أو عـقارات تـرتبـط بـممارسة أعـمال تـحاريـة أو صاعية أو مهـنية</t>
  </si>
  <si>
    <t>40-10-10-10/48</t>
  </si>
  <si>
    <t>الـرسـوم المـفـروضـة علـى مـداخيل و كراء البيع بالجملـة للخضر و الفـواكـه</t>
  </si>
  <si>
    <t>40-10-10-10/59</t>
  </si>
  <si>
    <t>الرسـوم المفروضة علـى مـداخيـل و كـراء أسـواق السـمـك</t>
  </si>
  <si>
    <t>40-10-10-10/60</t>
  </si>
  <si>
    <t>الرسم المفـروض على استغلال رخص السيارات الأجرة وحافلات النقل العام للمسافرين</t>
  </si>
  <si>
    <t>40-20-10/11</t>
  </si>
  <si>
    <t>الرسـم عـلــي النقــل العمـومـي للمسـافريـــن</t>
  </si>
  <si>
    <t>40-20-20-20/16</t>
  </si>
  <si>
    <t>منتـوج مـحـطـات وقـوف الـدراجـات و السـيـارات</t>
  </si>
  <si>
    <t>40-20-20-20/32</t>
  </si>
  <si>
    <t>واجبـات الوقوف المترتبة عن السيارات المخصصة للنقل العمومي للمسافرين</t>
  </si>
  <si>
    <t>40-20-20-20/33</t>
  </si>
  <si>
    <t>نـقــــــــــل اللـحــــــــــــــــوم.</t>
  </si>
  <si>
    <t>40-20-20-20/34</t>
  </si>
  <si>
    <t>مــــجــــــــــــــال الــــدعــــــــــــــــــم</t>
  </si>
  <si>
    <t>مـنــتــوجــات فـائــدة الأمـــوال المــودعـــة بـالخـزيــنـــــة</t>
  </si>
  <si>
    <t>50-10-10-10/10</t>
  </si>
  <si>
    <t>انــذارات مــرسـمــــــــــــة</t>
  </si>
  <si>
    <t>50-40-40-40/20</t>
  </si>
  <si>
    <t>مــداخـيــــل مـخـتـلـفـــــــة و طـارئـــــة.</t>
  </si>
  <si>
    <t>50-40-40-40/40</t>
  </si>
  <si>
    <t>مــــجــــــــــــــال تــدعـيــــم النتـائـج</t>
  </si>
  <si>
    <t>مـدفـوع الجـزء الثـانــي مـن الميـزانيــة</t>
  </si>
  <si>
    <t>60-10-10-10/10</t>
  </si>
  <si>
    <t>المسجل بالميزانية</t>
  </si>
  <si>
    <t>الموارد المالية التي تم تحصيلها</t>
  </si>
  <si>
    <t>الموارد المالية التي لم يتم تحصيلها</t>
  </si>
  <si>
    <t>نسبة التحصيل</t>
  </si>
  <si>
    <t>جماعة المحمدية</t>
  </si>
  <si>
    <t>قائمة الموارد المالية</t>
  </si>
  <si>
    <t>رئيسة مجلس الجماعة</t>
  </si>
  <si>
    <t>المجموع</t>
  </si>
  <si>
    <t>طبيعة القرض</t>
  </si>
  <si>
    <t>نوع المشروع</t>
  </si>
  <si>
    <t>الجهة المانحة للقرض</t>
  </si>
  <si>
    <t>مدة القرض</t>
  </si>
  <si>
    <t>قيمة القرض</t>
  </si>
  <si>
    <t>الدين السنوي المؤدى</t>
  </si>
  <si>
    <t>أصل الدين</t>
  </si>
  <si>
    <t>فوائد الدين</t>
  </si>
  <si>
    <t>الديون المتبقية</t>
  </si>
  <si>
    <t>برسم سنة 2019</t>
  </si>
  <si>
    <t>قائمة القروض</t>
  </si>
  <si>
    <t>جمعية الصداقة لدوي الاحتياجات الخاصة</t>
  </si>
  <si>
    <t xml:space="preserve">المنظمة العلوية لرعاية المكفوفين-فرع المحمدية </t>
  </si>
  <si>
    <t>جمعية التضامن للتقنيين بجماعة المحمدية</t>
  </si>
  <si>
    <t>جمعية الحكمة للتضامن الاجتماعي بالمحمدية</t>
  </si>
  <si>
    <t>جمعية تحدي وشفاء لمرضى السرطان</t>
  </si>
  <si>
    <t>جمعية كلنا معك لدوي الاحتياجات الخاصة بالمحمدية</t>
  </si>
  <si>
    <t>جمعية الوئام لتنمية المرأة</t>
  </si>
  <si>
    <t xml:space="preserve">جمعية التضامن للطفل المعاق ذهنيا </t>
  </si>
  <si>
    <t>جمعية امل الحياة للتنمية الاجتماعية</t>
  </si>
  <si>
    <t>جمعية فضالة للنوايا الحسنة</t>
  </si>
  <si>
    <t xml:space="preserve">جمعية اٌلإخلاص للتنمية الاجتماعية بالمحمدية </t>
  </si>
  <si>
    <t>جمعية الحكامة والتضامن الاجتماعي بالمحمدية</t>
  </si>
  <si>
    <t>جمعية المحمدية للتضامن الاجتماعي</t>
  </si>
  <si>
    <t xml:space="preserve">جمعية المجد للنساء في وضعية إعاقة </t>
  </si>
  <si>
    <t xml:space="preserve">جمعية شباب بلا حدود للتنمية الاجتماعية </t>
  </si>
  <si>
    <t>جمعية ابتسامة امل للمبادرات الاجتماعية والتنموية</t>
  </si>
  <si>
    <t>الجمعية الوطنية للطفولة والتربية الاجتماعية فرع المحمدية</t>
  </si>
  <si>
    <t>اتحاد جمعيات المحمدية</t>
  </si>
  <si>
    <t>جمعية الانطلاقة للتنمية الاجتماعية</t>
  </si>
  <si>
    <t>جمعية رهان للشباب والتنمية</t>
  </si>
  <si>
    <t>الجمعية الوطنية للطفولة والشباب فرع المحمدية</t>
  </si>
  <si>
    <t xml:space="preserve">الجمعية الحسنية للصم والبكم </t>
  </si>
  <si>
    <t>جمعية ناس لابيطا للتنمية والتضامن</t>
  </si>
  <si>
    <t>جمعية القصبة للتنمية والتواصل بمدينة المحمدية</t>
  </si>
  <si>
    <t>جمعية الشؤون الاجتماعية لمستخدمي بلدية المحمدية</t>
  </si>
  <si>
    <t xml:space="preserve">جمعية هدف للتنمية الاجتماعية </t>
  </si>
  <si>
    <t>ودادية متطوعي المسيرة الخضراءبمدينة المحمدية</t>
  </si>
  <si>
    <t>جمعية الخير لاصلاح الدراجات بالمحمدية</t>
  </si>
  <si>
    <t>جمعية كاميليا لداء السكري والاعمال الاجتماعية بالمحمدية</t>
  </si>
  <si>
    <t>جمعية الشباب للتواصل الاجتماعي</t>
  </si>
  <si>
    <t>جمعية اليسر للتنمية البشرية</t>
  </si>
  <si>
    <t>جمعية السعادة للتنمية البشرية</t>
  </si>
  <si>
    <t>جمعية افاق للتنمية الاجتماعية المندمجة والمستدامة</t>
  </si>
  <si>
    <t>اتحاد حرفيي المغرب</t>
  </si>
  <si>
    <t>جمعية الحرفيين للنجارة والتنمية</t>
  </si>
  <si>
    <t>منظمة الرعاية للمعاق</t>
  </si>
  <si>
    <t>جمعية اشراقة امل للاعمال الاجتماعية</t>
  </si>
  <si>
    <t>منظمة بدائل للمكفوفين وضعاف البصر</t>
  </si>
  <si>
    <t>الجمعية الخيرية الإسلامية</t>
  </si>
  <si>
    <t xml:space="preserve">جمعية افاق بالمحمدية </t>
  </si>
  <si>
    <t>جمعية التحدي للتنمية الاجتماعية</t>
  </si>
  <si>
    <t>جمعية العالم الصغير</t>
  </si>
  <si>
    <t>الودادية السكنية لاطر وموظفي جماعة المحمدية</t>
  </si>
  <si>
    <t>جمعية المستقبل للمبادرات النسائية بالمحمدية</t>
  </si>
  <si>
    <t>جمعية النوايا الحسنة للتنمية الاجتماعية</t>
  </si>
  <si>
    <t>جمعية الكرامة المغربية للحقوق والواجبات</t>
  </si>
  <si>
    <t>جمعية أصدقاء الكل للتنمية الاجتماعية</t>
  </si>
  <si>
    <t>جمعية البسمة للمحافظة على البيئة والتنمية البشرية</t>
  </si>
  <si>
    <t>جمعية ريم للتنمية البشرية</t>
  </si>
  <si>
    <t>جمعية التحدي للأشخاص في وضعية صعبة بالمحمدية</t>
  </si>
  <si>
    <t>أمهات المحمدية</t>
  </si>
  <si>
    <t>العصبة المغربية للتربية الأساسية ومحاربة الامية فرع المحمدية</t>
  </si>
  <si>
    <t xml:space="preserve">جمعية سند لدوي الثثلث الصبغي 21 بالمحمدية </t>
  </si>
  <si>
    <t>منحة السنة الماضية</t>
  </si>
  <si>
    <t>جمعية الانوار للتنمية المستدامة</t>
  </si>
  <si>
    <t>المرصد الوطني لرجال البحر</t>
  </si>
  <si>
    <t>جمعية رابطة التضامن والتاهيل المجتمعي</t>
  </si>
  <si>
    <t>الجمعية المغربية للنهضة الاجتماعية</t>
  </si>
  <si>
    <t>جمععية النور للرافة والتضامن ورعاية اليتيم</t>
  </si>
  <si>
    <t>جمعية الطموح للتنمية الاجتماعية</t>
  </si>
  <si>
    <t xml:space="preserve">جمعية الوفاء للتنمية فرع المحمدية </t>
  </si>
  <si>
    <t>شبكة جمعيات دوي الاحتياجات الخاصة</t>
  </si>
  <si>
    <t>جمعية شروق للثقافة والفن</t>
  </si>
  <si>
    <t>جمعية ابن خلدون للمسرح والثقافة والفن</t>
  </si>
  <si>
    <t>جمعية المحمدية لفن المديح والسماع المحمدية</t>
  </si>
  <si>
    <t>فرع الجمعية الوطنية للتربية والتخييم والتنمية</t>
  </si>
  <si>
    <t>جمعية الصحافة للتربية والثقافة</t>
  </si>
  <si>
    <t>جمعية شباب فضالة للفنون</t>
  </si>
  <si>
    <t>جمعية النوتة الدهبية للفن والثقافة</t>
  </si>
  <si>
    <t>جمعية البزوغ للثراث والفن</t>
  </si>
  <si>
    <t>جمعية كنوز بلادي  المحمدية</t>
  </si>
  <si>
    <t>المرصد المغربي لنبد الإرهاب والتطرف -فرع المحمدية</t>
  </si>
  <si>
    <t>جمعية سوزناك للفنون والثقافة</t>
  </si>
  <si>
    <t>جمعية حي الفنان للثقافة والتنشيط</t>
  </si>
  <si>
    <t>جمعية الثقة والأمان للتربيةوالتنمية</t>
  </si>
  <si>
    <t>جمعية الفرقة النحاسية للتنمية الاجتماعية</t>
  </si>
  <si>
    <t>جمعية نادي الطلبة الخضر</t>
  </si>
  <si>
    <t>جمعية أجيال فضالة للتربية والتنمية</t>
  </si>
  <si>
    <t>جمعية الرسالة للتربية والتنمية الاجتماعية</t>
  </si>
  <si>
    <t>جمعية الأطر التقنية لجماعة المحمدية</t>
  </si>
  <si>
    <t>جمعيةكاسطولي للفنون السمعية البصرية</t>
  </si>
  <si>
    <t xml:space="preserve">جمعية الستار الدهبي للمسرح </t>
  </si>
  <si>
    <t>جمعية الصرخة للثرات الأصيل</t>
  </si>
  <si>
    <t>جمعية الرحمة للتنمية والبيئة</t>
  </si>
  <si>
    <t>جمعية آفاق التربية والثقافة</t>
  </si>
  <si>
    <t>جمعية فضالة اكروبات لفنون السيرك والمسرح</t>
  </si>
  <si>
    <t>جمعية بلابل السلام للتنشيط ومسرح الطفل</t>
  </si>
  <si>
    <t>جمعية انغام المحمدية للموسيقى والفن</t>
  </si>
  <si>
    <t>جمعية أصدقاء فضالة للثقافة والابداع</t>
  </si>
  <si>
    <t>منظمة الكشاف بلا حدود المندوبية الإقليمية المحمدية</t>
  </si>
  <si>
    <t>جمعية رحاب الكشفية مندوبية المحمدية</t>
  </si>
  <si>
    <t>جمعية افاق الطالب</t>
  </si>
  <si>
    <t>جمعية مبادرات (سابقا جمعية شمس للتنمية الاجتماعية)</t>
  </si>
  <si>
    <t>جمعية محترفي المسرح والثقافة والفن</t>
  </si>
  <si>
    <t>ائتلاف جمعيات المجتمع المدني</t>
  </si>
  <si>
    <t xml:space="preserve">جمعية مغرب الغد للشؤون الثقافية الرياضيةوالاجتماعية بالمحمدية </t>
  </si>
  <si>
    <t>جمعية فنون وثقافات</t>
  </si>
  <si>
    <t>جمعية الحياة للإبداع والفن</t>
  </si>
  <si>
    <t xml:space="preserve">جمعية المحترف الدهبي للفنون الدرامية </t>
  </si>
  <si>
    <t>جمعية زوايا للثقافة والفن بالمحمدية</t>
  </si>
  <si>
    <t>جمعية نيبون سبيريت للفن ةالثقافة</t>
  </si>
  <si>
    <t>جمعية سيدي العشي للتاريخ والرياضة</t>
  </si>
  <si>
    <t>الجمعية الوطنية للسلامة الطرقية بالمحمدية</t>
  </si>
  <si>
    <t>جمعي أوتار للموسيقى والمسرح</t>
  </si>
  <si>
    <t>جمعية هوس للفن</t>
  </si>
  <si>
    <t>جمعية جسور للثقافة والفنون</t>
  </si>
  <si>
    <t>جمعية أصدقاء الخشبة للمسرح والتنشيط الثقافي</t>
  </si>
  <si>
    <t>منتدى السفاج للفن الساخر بالمحمدية</t>
  </si>
  <si>
    <t>جمعية ملتقى الرواد للابداع والتنمية بالمحمدية</t>
  </si>
  <si>
    <t>جمعية شباب الغد</t>
  </si>
  <si>
    <t>جمعية شباب من اجل التنمية بالمحمدية</t>
  </si>
  <si>
    <t>الفيدرالية الوطنية للتربية والتنمية - فرع المحمدية</t>
  </si>
  <si>
    <t>جمعية الناشئة للتنمية والثقافة</t>
  </si>
  <si>
    <t xml:space="preserve">الجمعية المغربية لتنمية المواهب الشابة </t>
  </si>
  <si>
    <t>جمعية اللمة المسرحية لنوارس فضالة</t>
  </si>
  <si>
    <t>جمعية الشباب للتنمية والابداع</t>
  </si>
  <si>
    <t>جمعية نجوم الصافي لكرة القدم</t>
  </si>
  <si>
    <t>الجمعية الرياضية لابيطا فوت</t>
  </si>
  <si>
    <t>اكاديمية فضالة فوت</t>
  </si>
  <si>
    <t>تنسيقية الجمعيات الرياضية لفنون الدفاع</t>
  </si>
  <si>
    <t>جمعية  شباب المحمدية لكرة السلة</t>
  </si>
  <si>
    <t>نادي اولمبيك فضالة للباذمنتون كرة الريشة</t>
  </si>
  <si>
    <t>جمعية الشباب والمستقبل للرياضات</t>
  </si>
  <si>
    <t>جمعية فضالة لالعاب القوى</t>
  </si>
  <si>
    <t>جمعية السلام للرياضات المحمدية</t>
  </si>
  <si>
    <t>جمعية  امل الشحاوطة للرياضة والتنمية الاجتماعية</t>
  </si>
  <si>
    <t>نادي الإتحاد الرياضي المحمدية</t>
  </si>
  <si>
    <t>جمعية نجاح المحمدية للرياضات</t>
  </si>
  <si>
    <t>نادي هلال الرياضي  المحمدية</t>
  </si>
  <si>
    <t>نادي زهور المحمدية لكرة القدم النسوية</t>
  </si>
  <si>
    <t>النادي البلدي لمدينة المحمدية</t>
  </si>
  <si>
    <t>نادي الاطلس للشطرنج بالمحمدية</t>
  </si>
  <si>
    <t>الاكاديمية الرياضية لشباب المحمدية</t>
  </si>
  <si>
    <t xml:space="preserve">جمعية السلام لبناء الجسم </t>
  </si>
  <si>
    <t>جمعية رجاء المحمدية الرياضي لكرة القدم</t>
  </si>
  <si>
    <t>الجمعية الرياضية لكرة السلة بالمحمدية</t>
  </si>
  <si>
    <t>نادي زهور المحمدية للرياضات</t>
  </si>
  <si>
    <t>جمعية اكاديمية المستقبل لكرة القدم</t>
  </si>
  <si>
    <t>نصر فضالة للرياضة والتنمية</t>
  </si>
  <si>
    <t>جمعية لعبة الداما المحمدية</t>
  </si>
  <si>
    <t>النادي لرياضي للصم والبكم بالحمدية</t>
  </si>
  <si>
    <t>نادي اتحاد المحمدية -فرع التيكواندو</t>
  </si>
  <si>
    <t>جمعية عمران لرياضة الجودو</t>
  </si>
  <si>
    <t xml:space="preserve">جمعية اساتدة التربية البدنية و الرياضة </t>
  </si>
  <si>
    <t>جمعية مدرسة شباب المحمدية لكرة القدم</t>
  </si>
  <si>
    <t>جمعية نادي أشبال الأطلس لكرة القدم</t>
  </si>
  <si>
    <t>الجمعية الرياضية مجد المحمدية</t>
  </si>
  <si>
    <t>جمعية الأفاق لكراطي والفول كونطاكت وفنون الحرب والرياضة</t>
  </si>
  <si>
    <t xml:space="preserve">الجمعية المحمدية الحسبية الرياضية </t>
  </si>
  <si>
    <t>جمعية نادي هاوس للرياضات بالمحمدية</t>
  </si>
  <si>
    <t>جمعية رابطة فرق الأحياء لكرة القدم المحمدية</t>
  </si>
  <si>
    <t>جمعية اسود فضالة للرياضة والتنمية البشرية</t>
  </si>
  <si>
    <t>جمعية التحدي للملاكمة بالمحمدية</t>
  </si>
  <si>
    <t>جمعية رياض سبور</t>
  </si>
  <si>
    <t>نادي الصداقة لكرة الطاولة</t>
  </si>
  <si>
    <t>جمعية فضالة للفروسية التقليدية بالمحمدية</t>
  </si>
  <si>
    <t>جمعية اشبال النهضة ورياض السلام للرياضة</t>
  </si>
  <si>
    <t>جمعية اشبال المحمدية للسباحة</t>
  </si>
  <si>
    <t>النادي الرياضي شباب المحمدية</t>
  </si>
  <si>
    <t>جمعية بريك دانس المحمدية</t>
  </si>
  <si>
    <t>غرض الجمعية</t>
  </si>
  <si>
    <t>اجتماعية</t>
  </si>
  <si>
    <t>ثقافية</t>
  </si>
  <si>
    <t>رياضية</t>
  </si>
  <si>
    <t>مبلغ الاعانة و المنحة</t>
  </si>
  <si>
    <t>منجزات الجمعية</t>
  </si>
  <si>
    <t>ملاحظات</t>
  </si>
  <si>
    <t>الجمعية المستفيدة</t>
  </si>
  <si>
    <t>الجمعية الاجتماعية لدرب مكناس</t>
  </si>
  <si>
    <t>جمعية الأجيال الجديدة للترفيه والمحافظة على البيئة</t>
  </si>
  <si>
    <t xml:space="preserve">جمعية مؤسسة معا نبني </t>
  </si>
  <si>
    <t xml:space="preserve">جمعية نور للتربية و التنمية </t>
  </si>
  <si>
    <t>جمعية رواد فضالة</t>
  </si>
  <si>
    <t xml:space="preserve">جمعية فضاء الزمن الجميل للمسرح والفن </t>
  </si>
  <si>
    <t xml:space="preserve">جمعية عيون فضالة للتنمية والتضامن والابداع والثقافة والفن </t>
  </si>
  <si>
    <t>مغرب المواهب</t>
  </si>
  <si>
    <t>جمعية أجيال 21 للثقافة والمواطنة</t>
  </si>
  <si>
    <t>جمعية انوار العمل للتنمية والتضامن</t>
  </si>
  <si>
    <t>جمعية الاحسان للبيئة والتنمية</t>
  </si>
  <si>
    <t>جمعية القلب الأخضر للتنمية الاجتماعية الثقافية الرياضية والبيئية فرع المحمدية</t>
  </si>
  <si>
    <t>جمعية الفتح للبيئة والتنمية والتضامن رياض السلام</t>
  </si>
  <si>
    <t>جمعية الحكمة للتضامن الاجتماعي</t>
  </si>
  <si>
    <t>جمعية متقاعدي بلدية المحمدية</t>
  </si>
  <si>
    <t>منظمة الشروق الوطنية فرع المحمدية</t>
  </si>
  <si>
    <t xml:space="preserve">جمعية سكان حي النهضة  ورياض السلام للتضامن والعمل الاجتماعي </t>
  </si>
  <si>
    <t>جمعية واد شقيق للتكافل الاجتماعي</t>
  </si>
  <si>
    <t>جمعية لابيطا للتنمية المستدامة</t>
  </si>
  <si>
    <t>جمعية درب اكدال للتنمية الاجتماعية بالمحمدية</t>
  </si>
  <si>
    <t>جمعية المدينة الخضراء</t>
  </si>
  <si>
    <t>جمعية القلوب الرحيمة</t>
  </si>
  <si>
    <t>جمعية حياة وبيئة</t>
  </si>
  <si>
    <t>جمعية مدرسي علوم الحياة والأرض فرع المحمدية</t>
  </si>
  <si>
    <t>شبكة الفضاء الحر للمواطنة  والتكوين والتنمية بالمحمدية</t>
  </si>
  <si>
    <t>فدرالية رابطة حقوق النساء  المحمدية</t>
  </si>
  <si>
    <t>جمعية فضالة للدراجة المحمدية</t>
  </si>
  <si>
    <t>جمعية أولاد فضالة للخيالة والتبوريدة</t>
  </si>
  <si>
    <t>جمعية صفوان للرياضة والثقافة</t>
  </si>
  <si>
    <t>جمعية اولمبيك المحمدية للملاكمة</t>
  </si>
  <si>
    <t>جمعية الرياض للرياضات</t>
  </si>
  <si>
    <t>جمعية نادي الصحة والقوة للرياضات</t>
  </si>
  <si>
    <t>جمعية مدينة الزهور للقنص وحماية البيئة</t>
  </si>
  <si>
    <t>جمعية النعمة للتنمية والرياضة</t>
  </si>
  <si>
    <t>جمعية نادي فضالة لكرة السلة</t>
  </si>
  <si>
    <t>جمعية شبيبة المحمدية الرياضية لكرة اليد</t>
  </si>
  <si>
    <t>نادي العجلة الدهبية</t>
  </si>
  <si>
    <t>جمعية شباب فضالة للتنمية والرياضة</t>
  </si>
  <si>
    <t>جمعية اولمبيك المحمدية للرياضات</t>
  </si>
  <si>
    <t>جمعية المدافع الشجاع للرياضات</t>
  </si>
  <si>
    <t>جمعية فضالة للرياضات والأنشطة البحرية بالمحمدية</t>
  </si>
  <si>
    <t>Chap.</t>
  </si>
  <si>
    <t>Art.</t>
  </si>
  <si>
    <t>Prog.</t>
  </si>
  <si>
    <t>Projet/ action</t>
  </si>
  <si>
    <t>ligne</t>
  </si>
  <si>
    <t xml:space="preserve"> DEPENSES DE FONCTIONNEMENT</t>
  </si>
  <si>
    <t>الاعتمادات النهائية  Crédits définitifs</t>
  </si>
  <si>
    <t>المصاريف الملتزم بها dépenses engagées</t>
  </si>
  <si>
    <t>الحوالات الصادرة و المؤشر عليها mandat émis et visés</t>
  </si>
  <si>
    <t>الاعتمادات الملغاة crédits annulés</t>
  </si>
  <si>
    <t>الاعتمادات المنقولة crédit reportés</t>
  </si>
  <si>
    <t>الإدارة العامة
ADMINISTRATION GENERALE</t>
  </si>
  <si>
    <t>أنشطة المجلس
Action du Conseil ou Assemblée</t>
  </si>
  <si>
    <t>تعويضات ممثلة للمصاريف
Indémnités représentatives de frais.</t>
  </si>
  <si>
    <t>تعويضات للرئيس، ولذوي الحق من المستشارين
Indémnités au président et aux conseillers y ayant droit</t>
  </si>
  <si>
    <t>مصاريف نقل الرئيس والمستشارين داخل المملكة
Frais de transport du président et des conseillers à l'intérieur du Royaume.</t>
  </si>
  <si>
    <t>مصاريف نقل الرئيس والمستشارين بالخارج
Frais de  transport du président et des conseillers à l'étranger.</t>
  </si>
  <si>
    <t>مصاريف تنقل الرئيس والمستشارين داخل المملكة
Frais de déplacement du président et des conseillers à l'intérieur du Royaume</t>
  </si>
  <si>
    <t>مصاريف المهمة بالخارج للرئيس والمستشارين 
Frais de mission du président et des conseillers à l'étranger.</t>
  </si>
  <si>
    <t>مصاريف تأمين الأعضاء
Frais d'assurance des membres.</t>
  </si>
  <si>
    <t>مصاريف الأعياد الوطنية والإحتفالات الرسمية
Frais de fêtes nationales et cérémonies officielles</t>
  </si>
  <si>
    <t>شراء عتاد صغير للتزيين
Achat de petit matériel fongible de décoration  et de pavoisement.</t>
  </si>
  <si>
    <t>اكتراء عتاد الحفلات
Location de matériel des fêtes.</t>
  </si>
  <si>
    <t>شراء التحف الفنية والهدايا لتسليم الجوائز
Achat d'objets d'art ou cadeaux remis en prix.</t>
  </si>
  <si>
    <t>مصاريف الإقامة والإطعام والإستقبال
Frais d'hebergement, de restauration et de réception.</t>
  </si>
  <si>
    <t>مصاريف النشاط الثقافي والفني
Frais d'animation artistiques et culturelles</t>
  </si>
  <si>
    <t>المساهمة في مصاريف المنظمات الدولية
Cotisation aux organismes internationaux</t>
  </si>
  <si>
    <t>المســاهـمــة المــدفــوعــة لـمـنظـمــة الـمــدن العــربـيـــــة
  Cotisation aux villes arabe</t>
  </si>
  <si>
    <t xml:space="preserve">المســاهـمــة المــدفــوعــة لاتحاد المدن الافريقية
 Cotisation à l'Union des villes africaines </t>
  </si>
  <si>
    <t>المـســاهـمـة المـدفــوعــة للمنظـمـــة العـالـميــة للـمـدن المتـوأمـــة 
Cotisation à l'Organisation mondiale des villes jumelles</t>
  </si>
  <si>
    <t>مصاريف التوأمة
Jumelage</t>
  </si>
  <si>
    <t>مصاريف النقل داخل المملكة
Frais de transport à l'intérieur du Royaume.</t>
  </si>
  <si>
    <t>مصاريف النقل بالخارج
Frais de transport à l'étranger.</t>
  </si>
  <si>
    <t>مصاريف المهمة بالخارج
Frais de mission à l'étranger.</t>
  </si>
  <si>
    <t>مصاريف الإقامة والإطعام والإستقبال 
Frais d'hebergement, de restauration et de réception.</t>
  </si>
  <si>
    <t>إشتراكات ووثائق
Abonnement et documentation</t>
  </si>
  <si>
    <t>اشتراك في الجرائد الرسمية والجرائد والمجلات
Abonnement aux bulletins officiels et aux journaux et revues.</t>
  </si>
  <si>
    <t>اشتراك في وكالات الأنباء
Abonnement aux agences d'information.</t>
  </si>
  <si>
    <t>اشتراك في شبكات الأنباء
Abonnement aux réseaux d'information</t>
  </si>
  <si>
    <t>شراء وثائق مختلفة
Achat de documentations diverses.</t>
  </si>
  <si>
    <t>اشتراك في شبكات الماء والكهرباء
Abonnement aux réseaux d'eau et d'éléctricité</t>
  </si>
  <si>
    <t>تنظيم الندوات والمناظرات والتداريب
Organisation de séminaires, colloques et stages</t>
  </si>
  <si>
    <t>مصاريف الإستقبال
Frais de réception</t>
  </si>
  <si>
    <t>مصاريف الإيواء والإطعام
Frais d'hebergement et de restauration</t>
  </si>
  <si>
    <t>مصاريف النقل 
Frais de transport</t>
  </si>
  <si>
    <t>لوازم ومطبوعات
Fournitures et impression</t>
  </si>
  <si>
    <t>كراء العتاد التعليمي
Location de matériel didactique</t>
  </si>
  <si>
    <t>مصاريف الأتعاب 
Frais d'honoraires</t>
  </si>
  <si>
    <t>التعويضات
Vacations</t>
  </si>
  <si>
    <t>مصاريف التنشيط
Frais d'animation</t>
  </si>
  <si>
    <t>Total programme: 10</t>
  </si>
  <si>
    <t>Total article: 10</t>
  </si>
  <si>
    <t>الأنشطة المتعلقة بتسيير الموظفين
Actions liées à la gestion du personnel</t>
  </si>
  <si>
    <t>الرواتب الأساسية
Rémunérations principales</t>
  </si>
  <si>
    <t>الرواتب والتعويضات القارة للموظفين الرسميين ومتلائمهم
Traitements et indémnités  permanentes du personnel titulaire et assimilés.</t>
  </si>
  <si>
    <t>الأجور والتعويضات للموظفين المؤقتين
Salaires et indemnités du personnel temporaire</t>
  </si>
  <si>
    <t>أجور المتعاقدين
Salaires des contractuels</t>
  </si>
  <si>
    <t>أجور الأعوان العرضيين
Salaires du personnel occasionnel</t>
  </si>
  <si>
    <t>أجور ورواتب المتطوعين في إطار الخدمة الوطنية النشيطة 
Salaires et traitements des volontaires au service national actif (V.S.N.A.)</t>
  </si>
  <si>
    <t>تعويضات مختلفة
Indémnités diverses</t>
  </si>
  <si>
    <t>تعويضات عن الأشغال الإضافية
Indemnités pour travaux supplémentaires</t>
  </si>
  <si>
    <t>تعويضات عن الصندوق
indémnités de caisse</t>
  </si>
  <si>
    <t>تلف السندات
Indémnités d'usure d'effet</t>
  </si>
  <si>
    <t>التعويضات عن الأشغال الشاقة والموسخة
Indemnités pour travaux pénibles et salissants</t>
  </si>
  <si>
    <t>تعـويـضــات أسـاتذة الــمــوسيـقـــــــى
Vacations</t>
  </si>
  <si>
    <t>تعويضات عن المسؤولية
Indemnités de responsabilités</t>
  </si>
  <si>
    <t>تعويضات عن الإشراف على المباريات والامتحانات
Indemnités pour organisations des concours et examens</t>
  </si>
  <si>
    <t>تغطية وفوائد إجتماعية
Cotisations et avantages sociaux</t>
  </si>
  <si>
    <t>مساهمة أرباب العمل في الصندوق المغربي للتقاعد
Participations patronales à la caisse marocaine de retraite (C.M.R.)</t>
  </si>
  <si>
    <t>المساهمات في النظام الجماعي لمنح رواتب التقاعد
Participations patronales au régime collectif d'allocation de retraite (R.C.A.R.)</t>
  </si>
  <si>
    <t>المساهمات في منظمات الإحتياط الإجتماعي 
Participations patronales aux organismes de prévoyance sociale (CNOPS)</t>
  </si>
  <si>
    <t>التعويض عن الولادة
Prime de naissance.</t>
  </si>
  <si>
    <t>تأمين الوظفين والأعوان
Assurance des fonctionnaires et agents</t>
  </si>
  <si>
    <t>الإعانة الإستثنائية للسكنى
Aide exceptionnelle au logement.</t>
  </si>
  <si>
    <t>إعانات لتأدية فريضة الحج
Assistance au titre du pèlerinage aux lieux saints de l'islam.</t>
  </si>
  <si>
    <t>لباس الأعوان المستخدمين
Habillement des agents y ayant droit</t>
  </si>
  <si>
    <t xml:space="preserve">نقل وتنقل الموظفين والمتعاقدين
Transport et déplacement du personnel titulaire et contractuel </t>
  </si>
  <si>
    <t>مصاريف التنقل داخل المملكة
Frais de déplacement à l'intérieur du Royaume</t>
  </si>
  <si>
    <t>مصاريف المهمة بالخارج
Frais de mission à l'étranger</t>
  </si>
  <si>
    <t>مصاريف التداريب
Frais de stage.</t>
  </si>
  <si>
    <t>Total programme: 20</t>
  </si>
  <si>
    <t>Total article: 20</t>
  </si>
  <si>
    <t>الأنشطة المتعلقة بوسائل التسيير الأخرى
Actions liées aux autres moyens de fonctionnement</t>
  </si>
  <si>
    <t>الإكتراء
Location</t>
  </si>
  <si>
    <t>اكتراء بنايات إدارية
Location de bâtiments administratifs</t>
  </si>
  <si>
    <t>اكتراء دور للسكنى
Location de logements</t>
  </si>
  <si>
    <t>اكتراء أراضي 
Location de terrains</t>
  </si>
  <si>
    <t>اكتراء آليات النقل وآليات أخرى
Location de matériel de transport et engins</t>
  </si>
  <si>
    <t>اكتراء عتاد معلوماتي
Location de matériel informatique</t>
  </si>
  <si>
    <t>العناية والمحافظة على البنايات والعتاد التقني
Maintenance et conservation de bâtiments et matériel technique</t>
  </si>
  <si>
    <t>الصيانة والمحافظة على البنايات الإدارية
Entretien courant de bâtiments administratifs</t>
  </si>
  <si>
    <t>الصيانة الإعتيادية لدور السكني
Entretien courant de logements</t>
  </si>
  <si>
    <t>الصيانة والإصلاح الإعتيادي للعتاد المعلوماتي
Entretien et réparation courant de matériel informatique</t>
  </si>
  <si>
    <t>الصيانة الإعتيادية لعتاد وأثات المكاتب
Entretien courant de matériel et mobilier de bureau</t>
  </si>
  <si>
    <t>الصيانة الإعتيادية لشبكة الهاتف والماء والكهرباء
Entretien courant de réseaux téléphoniques, électriques et d'eau</t>
  </si>
  <si>
    <t>الصيانة الإعتيادية للعتاد التقني
Entretien courant de matériel technique</t>
  </si>
  <si>
    <t>لوازم ومطبوعات
Fournitures et imprimés</t>
  </si>
  <si>
    <t>لوازم المكتب ، مواد الطباعة ، أوراق ومطبوعات 
Fournitures de bureau, produits d'impression, papeterie et imprimés</t>
  </si>
  <si>
    <t>لوازم العتاد التقني والمعلوماتي
Fournitures pour matériel technique et informatique</t>
  </si>
  <si>
    <t>لوازم ومنتوجات النشر
Fournitures et produits  de publication</t>
  </si>
  <si>
    <t>مرأب السيارات والآليات 
Parc de véhicules  et engins</t>
  </si>
  <si>
    <t>شراء الوقود والزيوت 
Achat de carburants et lubrifiants</t>
  </si>
  <si>
    <t>قطع الغيار والإطارات المطاطية للسيارات والآليات
Pièces de rechange et pneumatique pour les véhicules et engins</t>
  </si>
  <si>
    <t>صيانة وإصلاح السيارات والآليات
Entretien et réparation de véhicules et engins</t>
  </si>
  <si>
    <t>مصاريف تأمين السيارات والآليات 
Frais d'assurance de véhicules et engins</t>
  </si>
  <si>
    <t>الضريبة الخاصة على السيارات
Taxe spéciale sur les véhicules</t>
  </si>
  <si>
    <t>مواد البناء
Matériaux de construction</t>
  </si>
  <si>
    <t>شراء المواد الخام من المقالع
Achat de produits bruts des carrières</t>
  </si>
  <si>
    <t>شراء الإسمنت والأرصفة والزليج
Achat de ciment, trottoirs et carreaux</t>
  </si>
  <si>
    <t>شراء الخشب
Achat de bois</t>
  </si>
  <si>
    <t>شراءمواد حديدية وقوادس وجامع المياه
Achat de produits de feronnerie, regards et buses</t>
  </si>
  <si>
    <t>شراء الزجاج 
Achat de vitrerie</t>
  </si>
  <si>
    <t>شراء الصباغة
Achat de peinture</t>
  </si>
  <si>
    <t>شراء اللوازم الصحية ومواد الترصيص
Achat d'articles sanitaires et de plomberie</t>
  </si>
  <si>
    <t>شراء العتاد الكهربائي الصغير
Achat de petit matériel électrique</t>
  </si>
  <si>
    <t>شراء الزفت
Achat de bitume</t>
  </si>
  <si>
    <t>شراء الجير 
Achat de chaux</t>
  </si>
  <si>
    <t>شراء الطوب
Achat d'agglomérés</t>
  </si>
  <si>
    <t>شراء الأجر
Achat de briques</t>
  </si>
  <si>
    <t>مواد حفظ الصحة
Produit d'hygiène</t>
  </si>
  <si>
    <t>شراء مواد الصيانة المنزلية
Achat de produits d'entretien ménager</t>
  </si>
  <si>
    <t>شراء المواد المطهرة
Achat de produits désinfectants</t>
  </si>
  <si>
    <t>شراء المواد البلاستيكية
Achat de produits plastiques</t>
  </si>
  <si>
    <t>المدابح والمحاجز
Fourrières et abattoirs</t>
  </si>
  <si>
    <t>مصاريف تغدية الحيوانات وإسراجها
Frais de fourniture de bétail et harnachement</t>
  </si>
  <si>
    <t>شراء السلاح والدخيرة
Achat d'armes et munitions</t>
  </si>
  <si>
    <t>شراء مداد طبع اللحوم
Achat d'encre d'estampillage des viandes</t>
  </si>
  <si>
    <t>شراء مواد التشحيم
Achat de graisse</t>
  </si>
  <si>
    <t>صيانة وتجديد العتاد الصغير
Entretien et renouvellement de petit matériel</t>
  </si>
  <si>
    <t>دراسات ، أبحاث وأتعاب واستشارات قانونية
Etudes, recherches, honoraires et consultations juridiques</t>
  </si>
  <si>
    <t>دراسات عامة
Etudes générales</t>
  </si>
  <si>
    <t>مصاريف الدراسات التقنية والتحاليل
Frais d'études techniques et d'analyses</t>
  </si>
  <si>
    <t>أبحاث
Recherches</t>
  </si>
  <si>
    <t>أتعاب 
Honoraires</t>
  </si>
  <si>
    <t>استشارات قانونية
Consultations juridiques</t>
  </si>
  <si>
    <t>مصاريف تهييء لوائح أجور الموظفين من طرف مؤسسات أخرى
Frais d'établissement des états de paie par d'autres organismes</t>
  </si>
  <si>
    <t>مصاريف أخرى للإدارة العامة
Autres frais de gestion générale</t>
  </si>
  <si>
    <t>مستحقات استهلاك الكهرباء
Redevances d'électricité</t>
  </si>
  <si>
    <t>مستحقات استهلاك الماء 
Redevances d'eau</t>
  </si>
  <si>
    <t>مصاريف التدفئة وموادها
Frais de chauffage et produits de chauffage</t>
  </si>
  <si>
    <t>رسوم ومستحقات المواصلات اللاسلكية
Taxes et redevances de télécommunication</t>
  </si>
  <si>
    <t>رسوم بريدية ومصاريف المراسلات
Taxes postales et affranchissement</t>
  </si>
  <si>
    <t>التأمين عن الحريق وعن المسؤولية المدنية
Assurances incendies et responsabilités civiles</t>
  </si>
  <si>
    <t>الإعلانات
Publicités</t>
  </si>
  <si>
    <t> إعلانات قانونية ، إدراجات و مصاريف النشر
Annonces légales, insertion, frais de publication</t>
  </si>
  <si>
    <t>ضرائب ورسوم
Impôts et taxes</t>
  </si>
  <si>
    <t>Total programme: 30</t>
  </si>
  <si>
    <t>Total article: 30</t>
  </si>
  <si>
    <t>نشاطات مالية متعلقة بتكاليف الديون
Actions financières liées à la charge de la dette</t>
  </si>
  <si>
    <t>فوائد القروض
Intérêts des emprunts</t>
  </si>
  <si>
    <t xml:space="preserve">فوائد القرض 
Intérêts de l'emprunt </t>
  </si>
  <si>
    <t>فوائد القرض رقم ……………..الممنوح من طرف 
Intérêts de l'emprunt n ................ contracté auprès du ......</t>
  </si>
  <si>
    <t>فوائد القرض رقم ……………..الممنوح من طرف ص. ت .ج
Intérêts de l'emprunt n ................ contracté auprès du FEC</t>
  </si>
  <si>
    <t>فوائد القرض رقم ……………..الممنوح من طرف ص. ت .ج
Intérêts de l'emprunt n ................ contracté auprès du ......</t>
  </si>
  <si>
    <t>تحملات مالية أخرى
Autres charges financières</t>
  </si>
  <si>
    <t>فوائد التأخير
Intérêts de retard</t>
  </si>
  <si>
    <t>Total programme: 50</t>
  </si>
  <si>
    <t>Total article: 50</t>
  </si>
  <si>
    <t>Total du chapitre: 10</t>
  </si>
  <si>
    <t>مجال الشؤون الإجتماعية
DOMAINES DES AFFAIRES SOCIALES</t>
  </si>
  <si>
    <t>المساعدة الإجتماعية
Assistance sociale</t>
  </si>
  <si>
    <t>الإعانة المقدمة للجمعيات والمؤسسات المحلية
Assistance aux associations et institutions locales</t>
  </si>
  <si>
    <t>إعانات مقدمة لجمعيات الأعمال الإجتماعية  للموظفين
Subventions aux associations des oeuvres sociales du personnel</t>
  </si>
  <si>
    <t>إعانات مقدمة للمؤسسات الخيرية العمومية 
Subventions aux institutions  publiques de bienfaisance</t>
  </si>
  <si>
    <t>المساعدة والدعم للجمعيات 
Aides et soutien aux associations</t>
  </si>
  <si>
    <t>إعانات لمؤسسات أخرى اجتماعية
Subventions aux autres institutions sociales</t>
  </si>
  <si>
    <t>الهبات والمعونات
Dons et secours</t>
  </si>
  <si>
    <t>مصاريف نقل المرضى للمراكز الإستشفائية
Frais de transport des malades vers les centres hospitaliers</t>
  </si>
  <si>
    <t>مصاريف نقل الأطفال للمخيمات
Frais de transport des enfants vers les colonies de vacances</t>
  </si>
  <si>
    <t>هبات ومعونات لصالح المحتاجين
Dons et secours en faveur des indigents</t>
  </si>
  <si>
    <t>مصاريف استشفاء المعوزين
Frais d'hospitalisation des indigents</t>
  </si>
  <si>
    <t>مصاريف نقل الأموات والدفن 
Frais de transport de morts et d'inhumation</t>
  </si>
  <si>
    <t>............................................</t>
  </si>
  <si>
    <t>شراء مواد غذائية</t>
  </si>
  <si>
    <t>الإعانات والمساعدات المقدمة لفائدة المرأة والطفولة
Aides et subventions au profit de la femme et l'enfance</t>
  </si>
  <si>
    <t>مصاريف تسيير المراكز الاجتماعية والثقافية الخاصة بالمرأة
Frais de fonctionnement des foyers socioculturels de femme</t>
  </si>
  <si>
    <t>مصاريف تسيير المراكز الاجتماعية والثقافية الخاصة بالطفولة
Frais de fonctionnement des foyers socioculturels de de l'enfance</t>
  </si>
  <si>
    <t>مصاريف تسيير دور حضانة الأطفال
Frais de fonctionnement des garderies d'enfants</t>
  </si>
  <si>
    <t>مصاريف الختانة 
Frais de circoncision</t>
  </si>
  <si>
    <t>Total article:10</t>
  </si>
  <si>
    <t>مساعدات للرياضة والإستجمام
Concours aux sports et loisirs</t>
  </si>
  <si>
    <t>الجمعيات والفرق الرياضية
Associations et clubs de sports</t>
  </si>
  <si>
    <t>إعانات للجمعيات الرياضية
Allocations aux associations sportives</t>
  </si>
  <si>
    <t>إعانات للفرق الرياضية
Allocations aux clubs sportifs</t>
  </si>
  <si>
    <t>ملاعب ،قاعات ومركبات رياضية
Terrains, salles et complexes sportifs</t>
  </si>
  <si>
    <t>مساهمات في مصاريف تسيير القاعات الرياضية
Partipation aux frais de fonctionnement des salles de sports</t>
  </si>
  <si>
    <t>مساهمات في مصاريف تسيير الملاعب الرياضية
Partipation aux frais de fonctionnement des terrains de sports</t>
  </si>
  <si>
    <t>مساهمات في مصاريف تسيير المركبات الرياضية
Participation aux frais de fonctionnement des complexes sportifs</t>
  </si>
  <si>
    <t>شراء لوازم الرياضة
Achat d'articles de sport</t>
  </si>
  <si>
    <t>Total article:20</t>
  </si>
  <si>
    <t>العلاجات الأساسية والمحافظة على الصحة
Soins de santé de base et d'hygiène</t>
  </si>
  <si>
    <t>مواد صحية وصيدلية
Produits pharmaceutiques et d'hygiène</t>
  </si>
  <si>
    <t>شراء المواد الصحية للمكاتب البلدية الصحية والمراكز الإستشفائية
Achat de produits pharmaceutiques pour les B.M.H. et les centres hospitaliers</t>
  </si>
  <si>
    <t>شراء المواد للوقاية الصحية للمكاتب البلدية للصحة والمراكز الإستشفائية والمستوصفات
Produits d'hygiène pour les B.M.H., centres hospitaliers et dispensaires</t>
  </si>
  <si>
    <t>شراء مواد إبادة الفئران
Achat de produits pour dératisation</t>
  </si>
  <si>
    <t>شراء المبيدات للطفيليات والحشرات
Achat de pecticides et insecticides</t>
  </si>
  <si>
    <t>شراء عتاد صغير للمكاتب البلدية للصحة
Achat de petit matériel pour les B.M.H.</t>
  </si>
  <si>
    <t>حملات التلقيح
Campagne de vaccination</t>
  </si>
  <si>
    <t>شراء مواد التلقيح
Achat de produits de vaccination</t>
  </si>
  <si>
    <t>شراء عتاد صغير للتلقيح
Achat de petit matériel de vaccination</t>
  </si>
  <si>
    <t>Total article:30</t>
  </si>
  <si>
    <t>المحافظة على المراكز الإستشفائية والمستوصفات
Conservation des centres hospitaliers</t>
  </si>
  <si>
    <t>لوازم المراكز الإستشفائية والمستوصفات
Fournitures pour les centres hospitaliers et dispensaires</t>
  </si>
  <si>
    <t>شراء العتاد الصغير و المواد
Achat de petit matériel et outillage</t>
  </si>
  <si>
    <t>شراء منتوجات خاصة بالمختبر 
Achat de produits de laboratoire</t>
  </si>
  <si>
    <t>شراء الملابس والأثواب
Achat d'habillement et de linge</t>
  </si>
  <si>
    <t>الصيانة الإعتيادية للبنايات
Maintenance et entretien courant de bâtiments</t>
  </si>
  <si>
    <t>الصيانة الإعتيادية لبنايات المراكز الإستشفائية
Entretien courant des bâtiments des centres hospitaliers</t>
  </si>
  <si>
    <t>الصيانة الإعتيادية لبنايات المستوصفات
Entretien courant des bâtiments des dispensaires</t>
  </si>
  <si>
    <t>الصيانة وإصلاح العتاد
Entretien et réparation de matériel</t>
  </si>
  <si>
    <t>الصيانة الإعتيادية للعتاد التقني
Entretien et réparation courant de matériel technique</t>
  </si>
  <si>
    <t>الصيانة والإصلاح الإعتيادي للأثات وعتاد المكاتب
Entretien et réparation courant du mobilier et matériel de bureau</t>
  </si>
  <si>
    <t>Total programme:40</t>
  </si>
  <si>
    <t>Total article:40</t>
  </si>
  <si>
    <t>التعليم الإبتدائي
Enseignement primaire</t>
  </si>
  <si>
    <t>مواد غدائية ولوازم استهلاكية
Denrées et fournitures consommées</t>
  </si>
  <si>
    <t>شراء لوازم مدرسية
Achat de fournitures scolaires</t>
  </si>
  <si>
    <t>شراء الكتب لمنح الجوائز 
Achat de livres remis en prix</t>
  </si>
  <si>
    <t>شراء مواد غذائىة للمطاعم المدرسية
Achat de denrées alimentaires pour les cantines</t>
  </si>
  <si>
    <t>الصيانة والمحافظة
Maintenance et entretien</t>
  </si>
  <si>
    <t>الصيانة والإصلاح  الإعتياي للعتاد والأثاث
Entretien et réparation courants de matériel et mobilier</t>
  </si>
  <si>
    <t>الصيانة الإعتيادية للبنايات
Entretien courant de bâtiments</t>
  </si>
  <si>
    <t>Total programme:50</t>
  </si>
  <si>
    <t>Total article:50</t>
  </si>
  <si>
    <t>التعليم الثانوي
Enseignement secondaire</t>
  </si>
  <si>
    <t>مواد غذائية ولوازم استهلاكية
Denrées et fournitures consommées</t>
  </si>
  <si>
    <t>شراء الكتب للمكتبات
Achat de livres pour les bibliothèques</t>
  </si>
  <si>
    <t>شراء كتب لمنح الجوائز
Achat de livres pour la remise en prix</t>
  </si>
  <si>
    <t>شراء مواد غذائية للمدارس الداخلية 
Achat de denrées alimentaires pour les internats</t>
  </si>
  <si>
    <t>شراء الملابس والأثواب للمدارس الداخلية
Achat d'habillement et de linge pour les internats</t>
  </si>
  <si>
    <t>شراء عتاد صغير للمدارس الداخلية
Achat de petit matériel pour les internats</t>
  </si>
  <si>
    <t>الصيانة والمحافظة 
Maintenance et entretien</t>
  </si>
  <si>
    <t>الصيانة والإصلاح الإعتيادي للعتاد
Entretien et réparation courants de matériel</t>
  </si>
  <si>
    <t>الصيانة والإصلاح الإعتيادي للبنايات
Entretien et réparation courants de bâtiments</t>
  </si>
  <si>
    <t>Total programme:60</t>
  </si>
  <si>
    <t>Total article:60</t>
  </si>
  <si>
    <t>التكوين وتقوية القدرات
Formation renforcement des capacités</t>
  </si>
  <si>
    <t>مراكز التكوين
Centres de formation</t>
  </si>
  <si>
    <t>مصاريف التكوين المستمر للمنتخبين
Frais de formation continue pour les élus</t>
  </si>
  <si>
    <t>مصاريف التكوين المستمر لموظفي الجماعة
Frais de formation continue pour le personnel de la commune</t>
  </si>
  <si>
    <t>تعويضات التأطير وتقوية القدرات
Indemnités d'encadrement et de renforcement des capacités</t>
  </si>
  <si>
    <t>مصاريف تسيير الروض البلدي
Frais de fonctionnement des garderies d'enfants</t>
  </si>
  <si>
    <t>Total programme:70</t>
  </si>
  <si>
    <t>Total article:70</t>
  </si>
  <si>
    <t>الثقافة والفنون الجميلة
Culture et beaux arts</t>
  </si>
  <si>
    <t>المكتبات 
Bibliothèques</t>
  </si>
  <si>
    <t>شراء الكتب 
Achat de livres</t>
  </si>
  <si>
    <t>الصيانة والإصلاح الإعتيادي للعتاد والأثاث
Entretien et réparation courants de matériel et de mobilier</t>
  </si>
  <si>
    <t>الصيانة الإعتيادية للبنايات 
Entretien courant de bâtiments</t>
  </si>
  <si>
    <t>تسفير الكتب والسجلات المختلفة
Reliure de livres et registres divers</t>
  </si>
  <si>
    <t>المعاهد الموسيقية
Conservatoires</t>
  </si>
  <si>
    <t>شراء أدوات موسيقية
Achat d'instruments de musique</t>
  </si>
  <si>
    <t>الصيانة والإصلاح الإعتيادي للعتاد التقني
Entretien et réparation courants de matériel technique</t>
  </si>
  <si>
    <t>المسارح
Théâtre</t>
  </si>
  <si>
    <t>شراء عتاد صغير
Achat de petit matériel</t>
  </si>
  <si>
    <t>الصيانة والإصلاحات الإعتيادية للعتاد
Entretien et réparation courants de matériel</t>
  </si>
  <si>
    <t>دور الشباب
Maisons de jeunes</t>
  </si>
  <si>
    <t>المتاحف 
Musés</t>
  </si>
  <si>
    <t>الإصلاح الإعتيادي للبنايات
Entretien courant de bâtiments</t>
  </si>
  <si>
    <t>إصلاح الآتارات التاريخية
Entretien de monuments historiques</t>
  </si>
  <si>
    <t>مدرسة الفنون الجميلة
Ecole des beaux arts</t>
  </si>
  <si>
    <t>شراء مواد للمعامل
Fournitures pour ateliers</t>
  </si>
  <si>
    <t>إصلاح العتاد الإعتيادي
Entretien de material courant</t>
  </si>
  <si>
    <t>إصلاح إعتيادي للبنايات
Entretien courant de batîments</t>
  </si>
  <si>
    <t>إعــانــات لـلـجمعـيــات الثقافية
SUBVENTIONS AUX ASSOCIATIONS CULTURELLES</t>
  </si>
  <si>
    <t>Total programme:80</t>
  </si>
  <si>
    <t>Total article:80</t>
  </si>
  <si>
    <t> الأنشطة الدينية
Activités cutuelles</t>
  </si>
  <si>
    <t>طقوس دينية
Cérémonies religieuses</t>
  </si>
  <si>
    <t>مصاريف الطقوس
Frais de cérémonies</t>
  </si>
  <si>
    <t>المقابر ومصالح دفن الأموات
Cimetières et pompes funèbres</t>
  </si>
  <si>
    <t>شراء مواد البناء
Achat de matériaux de construction</t>
  </si>
  <si>
    <t>الصيانة والإصلاح الإعتيادي للمقابر
Entretien et réparation courants de cimetières</t>
  </si>
  <si>
    <t>Total programme:90</t>
  </si>
  <si>
    <t>Total article:90</t>
  </si>
  <si>
    <t>Total chapitre :20</t>
  </si>
  <si>
    <t xml:space="preserve"> </t>
  </si>
  <si>
    <t>مجال الشؤون التقنية
DOMAINE DES AFFAIRES TECHNIQUES</t>
  </si>
  <si>
    <t>التعمير، السكن، والمحافظة على البيئة
Urbanisme, habitat et protection de l'environnement</t>
  </si>
  <si>
    <t>السكن، المناطق الخضراء، الحدائق والمحافظة على البيئة
Habitat, espaces verts, jardins et protection de l'environnement</t>
  </si>
  <si>
    <t>شراء الأشجار والأغراس
Achat d'arbres et de plantes</t>
  </si>
  <si>
    <t>شراء البذور والأزهار للمغارس والمشاتل
Achat de graines et fleurs de plantation</t>
  </si>
  <si>
    <t>شراء الأسمدة
Achat d'engrais</t>
  </si>
  <si>
    <t>شراء عتاد صغير للتشوير
Achat de petit matériel de signalisation</t>
  </si>
  <si>
    <t>شراء شارات لترقيم العمارات
Achat des plaques de numérotation des immeubles</t>
  </si>
  <si>
    <t>شراء شارات أسماء الشوارع
Achat des plaques des noms des rues</t>
  </si>
  <si>
    <t>شراء القواديس ومجامع المياه من الصلب
Achat de buses et regards en fonte</t>
  </si>
  <si>
    <t>الصيانة والمحافظة على الممتلكات
Maintenance et conservation du patrimoine</t>
  </si>
  <si>
    <t>الصيانة الإعتيادية للمناطق الخضراء والحدائق والغابات
Entretien courant d'espaces verts, jardins et forêts</t>
  </si>
  <si>
    <t>صيانة الساحات العمومية والمنتزهات ومرافق السيارات والمزابل العمومية
Entretien de places publiques, parcs, parckings et décharges publiques</t>
  </si>
  <si>
    <t>صيانة الشواطئ والمسابح
Entretien de plages ou piscines</t>
  </si>
  <si>
    <t>صيانة مجاري المياه المستعملة
Entretien d'égouts</t>
  </si>
  <si>
    <t>الصيانة الإعتيادية للطرقات
Entretien courant de voies</t>
  </si>
  <si>
    <t>صيانة البنايات التقنية 
Entretien de bâtiments techniques</t>
  </si>
  <si>
    <t>صيانة المخيمات 
Entretien de campings</t>
  </si>
  <si>
    <t>صيانة المنشآت الرياضية
Entretien d'installations sportives</t>
  </si>
  <si>
    <t>صيانة منشآت الماء الصالح للشرب
Entretien d'installations d'eau publique</t>
  </si>
  <si>
    <t>صيانة منشآت الإنارة العمومية
Entretien d'installations d'éclairage public</t>
  </si>
  <si>
    <t>صيانة منشآت أخرى
Entretien d'autres installations</t>
  </si>
  <si>
    <t>Total programme:10</t>
  </si>
  <si>
    <t>الإنارة العمومية
Eclairage public</t>
  </si>
  <si>
    <t>الصيانة والمحافظة
Maintenance et conservation</t>
  </si>
  <si>
    <t>العناية والإصلاح الإعتيادي لشبكات التوزيع ومنشآت الإنارة
Entretien et réparation courants de réseaux et installation d'électricité</t>
  </si>
  <si>
    <t>الصيانة الإعتيادية لمنشآت الإنارة العمومية 
Entretien courant d'ouvrages d'électricité publique</t>
  </si>
  <si>
    <t>الصيانة الإعتيادية للمولدات ومحطات التحويل
Entretien courant de générateurs, postes de transformation et groupe</t>
  </si>
  <si>
    <t>شراء عتاد الصيانة
Achat de matériel d'entretien</t>
  </si>
  <si>
    <t>استهلاك الإنارة العمومية
Consommation de l'Eclairage public</t>
  </si>
  <si>
    <t>المستحقات
Redevances</t>
  </si>
  <si>
    <t>Total programme:20</t>
  </si>
  <si>
    <t>نقط الماء
Points d'eau</t>
  </si>
  <si>
    <t>Total programme:30</t>
  </si>
  <si>
    <t>Total chapitre:30</t>
  </si>
  <si>
    <t>مجال الشؤون الإقتصادية
DOMAINE DES AFFAIRES ECONOMIQUES</t>
  </si>
  <si>
    <t>الأنشطة الفلاحية
Activités agricoles</t>
  </si>
  <si>
    <t>إعانة الفلاحين
Aides aux agriculteurs</t>
  </si>
  <si>
    <t>المساهمة في مصاريف تسيير مراكز التوعية الفلاحية
Participation aux frais de fonctionnement des centres de vulgarisation agricole</t>
  </si>
  <si>
    <t>النشاط التجاري
Activité commerciale</t>
  </si>
  <si>
    <t>إعانات للتعاونيات
Aides aux oopératives</t>
  </si>
  <si>
    <t>الصناعة التقليدية
Artisanales</t>
  </si>
  <si>
    <t>Subventions aux coopératives
مساعدة التعاونيات</t>
  </si>
  <si>
    <t>………………………..
………………………..</t>
  </si>
  <si>
    <t>Total chapitre:40</t>
  </si>
  <si>
    <t>مجال الدعم 
DOMAINE DE SOUTIEN</t>
  </si>
  <si>
    <t>دعم أنشطة مختلفة
Soutien à des opérations diverses</t>
  </si>
  <si>
    <t>سداد وإرجاع الحقوق والرسوم والوجيبات المحصلة بغير حق
Remboursement et restitution de droits, taxes et redevances indûment perçus</t>
  </si>
  <si>
    <t>سداد للخواص
Remboursement aux particuliers</t>
  </si>
  <si>
    <t>سداد للمقاولات
Remboursement aux entreprises</t>
  </si>
  <si>
    <t>تعويضات 
Indémnités</t>
  </si>
  <si>
    <t xml:space="preserve">مصاريف تنفيذ الأحكام القضائية واتفاقات الصلح
    Exécution des jugements et des convention de transaction </t>
  </si>
  <si>
    <t>تعويضات عن الضرر لصالح الخواص
Dommages et intérêts au profit des tiers</t>
  </si>
  <si>
    <t>صوائر المسطرة وإقامة الدعاوي
Frais de procédures et d'instances</t>
  </si>
  <si>
    <t>مصاريف مختلفة وعمليات بأمر
Dépenses diverses et opérations d'ordre</t>
  </si>
  <si>
    <t>……………………………….
…………………………………………………..</t>
  </si>
  <si>
    <t>…………………………………..
…………………………………………………….</t>
  </si>
  <si>
    <t>الدعم من خلال المصاريف الطارئة
Soutien par dépenses imprévues</t>
  </si>
  <si>
    <t>الموظفين 
Personnel</t>
  </si>
  <si>
    <t>العتاد وصوائر التسيير
Matériel et frais de fonctionnement</t>
  </si>
  <si>
    <t>الدعم من خلال مصاريف لفائدة الغير
Soutien par dépenses pour le compte des tiers</t>
  </si>
  <si>
    <t>مصاريف لفائدة الغير
Dépenses pour le compte des tiers</t>
  </si>
  <si>
    <t>أشغال متعلقة بالصحة  والأمن العام لفائدة ملاكين قاصرين
Travaux de salubrité et sécurité publiques exécutés pour le compte des propriétaires défaillants</t>
  </si>
  <si>
    <t>مساهمة في دفعات
Concours et versements</t>
  </si>
  <si>
    <t>مساهمة في الميزانية الملحقة
Concours aux budgets annexes</t>
  </si>
  <si>
    <t>......................................مساهمة في الميزانية الملحقة ل
Concours au budget annexe de............</t>
  </si>
  <si>
    <t>دفعات لحساب النفقات من المبالغ المرصودة
Versement aux comptes de dépenses sur dotations</t>
  </si>
  <si>
    <t>دفعات لحساب النفقات من المبالغ المرصودة
Versement au C.D.D de..........................</t>
  </si>
  <si>
    <t>دفعات لحساب المبالغ المرصودة لأمور خصوصية
Versements aux comptes d'affectation spéciale</t>
  </si>
  <si>
    <t>دفعات لحساب المبالغ المرصود لأمور خصوصية
Versement au C.A.S de..........................</t>
  </si>
  <si>
    <t>دفعات للجماعات الترابية
Versement aux collectivités territoriales</t>
  </si>
  <si>
    <t>............................دفعات
Versement..........................</t>
  </si>
  <si>
    <t>.دفعات الى  ميزانية المجلس الاقليمي ( مساهمة في تكوين الموظفين و المستشارين الجماعيين  )
Versement..........................</t>
  </si>
  <si>
    <t xml:space="preserve"> دفعات لفائدة المجموعات و مؤسسات التعاون 
Versement aux  groupements et aux établissements de coopération intercommunale </t>
  </si>
  <si>
    <t>دفعات لمجموعة الجماعات "التضامن من أجل البيئة
Versement au groupe'Solidarité pour l'envirenement"</t>
  </si>
  <si>
    <t>دفعات لمؤسسة البيضاء
Versement à l'etablissement de cooperation intercommunal ALBAIDA</t>
  </si>
  <si>
    <t>دفعات أخرى 
Autres versements</t>
  </si>
  <si>
    <t>دفعات لفائدة الشركات الخاصة نظير الخدمات التي تسديها للجماعات الترابية و المتعلقة بالحراسة  والحدائق والنظافة والساحات العمومية
Versement aux entreprises privées en contre partie Nettoiement et Gardiennage des batiments et places publiques</t>
  </si>
  <si>
    <t>دفع لحــســـاب الـرمـيـــد
Versement  au RAMED</t>
  </si>
  <si>
    <t>دفع مبالغ للمقاولات الخاصة مقابل الخدمات المؤداة لصالح الجماعة و المتعلقة بالتدبير المـفـوض لجمـع
Versement aux entreprises privées en contre partie des services rendus à la collectivité locale</t>
  </si>
  <si>
    <t>دفعات للمؤسسة المغربية للنهوض بالتعليم الأولي 
Versement à la fondation marocaine pour la promotion  de l' enseignement prescolaire</t>
  </si>
  <si>
    <t>دفعات لـشــركــة ليــديــك
versement à la sociéte Lydec</t>
  </si>
  <si>
    <t>دفعات لفائدة الجامعات
versement aux universités</t>
  </si>
  <si>
    <t>دفعات للمختبرات العمومية والمصالح التابعة لوزارة الصحة العمومية
versement aux laboratoires publics et services relevant du ministère de la santé publique</t>
  </si>
  <si>
    <t xml:space="preserve">دفعات لفائدة الجمعيات 
versement aux associations </t>
  </si>
  <si>
    <t>دفع ضريبة اللحوم الى الخيرية و التعاون الوطني          
Versement à la SMB de la txe de transport des viandes</t>
  </si>
  <si>
    <t>دفعات لفائدة جمعية ايلا
versement à l' association ELA</t>
  </si>
  <si>
    <t>…………………………….
…………………………………………..</t>
  </si>
  <si>
    <t>Total chapitre:50</t>
  </si>
  <si>
    <t>مجال إندماج النتائج
DOMAINE DE CONSOLIDATION DES RESULTATS</t>
  </si>
  <si>
    <t>النتائج
Résultats</t>
  </si>
  <si>
    <t>دفعات الفائض للجزء الثاني من الميزانية
Versement de l'excédent à la 2ème partie</t>
  </si>
  <si>
    <t>Total chapitre:60</t>
  </si>
  <si>
    <t>Total des dépenses de fonctionnement</t>
  </si>
  <si>
    <t>DEPENSES D'EQUIPEMENT</t>
  </si>
  <si>
    <t>النشاط المشترك
Action commune</t>
  </si>
  <si>
    <t>الممتلكات العقارية
Patrimoine immobilier</t>
  </si>
  <si>
    <t>الإقتناءات
Acquisitions</t>
  </si>
  <si>
    <t>الأراضي
Terrains</t>
  </si>
  <si>
    <t>البنايات
Bâtiments</t>
  </si>
  <si>
    <t>مباني للسكنى
Logements</t>
  </si>
  <si>
    <t>الحقوق والرسوم المرتبطة بشراء العقارات 
Droits et taxes liés aux acquisitions immobilières</t>
  </si>
  <si>
    <t>Total projet:10</t>
  </si>
  <si>
    <t> البناءات
Constructions</t>
  </si>
  <si>
    <t>الدراسات والمساعدة التقنية
Etudes et assistance techniques</t>
  </si>
  <si>
    <t>تشييد البنايات
Construction de bâtiments</t>
  </si>
  <si>
    <t>تشييد مباني للسكن
Construction de logements</t>
  </si>
  <si>
    <t>بناء أسوار وسياجات
Construction  de mûrs de clôture</t>
  </si>
  <si>
    <t>الحقوق والرسوم المرتبطة بالبناءات
Droits et taxes liés aux constructions</t>
  </si>
  <si>
    <t>Total projet:20</t>
  </si>
  <si>
    <t>الإصلاحات والأشغال الكبرى للصيانة
Aménagement et gros travaux de maintenance</t>
  </si>
  <si>
    <t>الأراضي 
Terrains</t>
  </si>
  <si>
    <t>Total projet:30</t>
  </si>
  <si>
    <t>الممتلكات المنقولة
Patrimoine mobilier</t>
  </si>
  <si>
    <t>السيارات الدراجات والدراجات النارية
Véhicules, motocycles, cycles et engins</t>
  </si>
  <si>
    <t>عتاد وأثات المكتب
Matériel et mobilier de bureau</t>
  </si>
  <si>
    <t>العتاد التقني
Matériel technique</t>
  </si>
  <si>
    <t>العتاد المعلوماتي
Matériel informatique</t>
  </si>
  <si>
    <t>العتاد الكهربائي والإلكتروني
Matériel électrique et électronique</t>
  </si>
  <si>
    <t>عتاد التزيين والحفلات
Matériel des fêtes et de pavoisement</t>
  </si>
  <si>
    <t>عتاد الإشارات
Matériel de signalisation</t>
  </si>
  <si>
    <t>Total projet:40</t>
  </si>
  <si>
    <t>إصلاحات كبرى
Grosses réparations</t>
  </si>
  <si>
    <t>السيارات والدراجات والدراجات النارية والآليات
Véhicules, motocycles, cycles et engins</t>
  </si>
  <si>
    <t>Total projet:50</t>
  </si>
  <si>
    <t>مشاريع متكاملة
Projets integrés</t>
  </si>
  <si>
    <t>مشروع متكامل………………………………….
Projet integré de.......................</t>
  </si>
  <si>
    <t>الأنشطة المالية المتعلقة بتسديد الديون
Actions financières liées à l'amortissement de la dette</t>
  </si>
  <si>
    <t>قروض من لدن المؤسسات المالية
Emprunts auprès des organismes financiers</t>
  </si>
  <si>
    <t>سداد أصل القرض رقم………... الممنوح من طرف 
Amortissement en capital de l'emprunt n ................ contracté auprès du ........</t>
  </si>
  <si>
    <t>سداد أصل القرض رقم………... الممنوح من طرف
Amortissement en capital de l'emprunt n ................ contracté auprès du ........</t>
  </si>
  <si>
    <t>Total projet: 10</t>
  </si>
  <si>
    <t>مجالات الشؤون الإجتماعية
DOMAINES DES AFFAIRES SOCIALES</t>
  </si>
  <si>
    <t>المساعدات والأنشطة الإجتماعية
Actions sociales et assistance</t>
  </si>
  <si>
    <t>الحقوق والرسوم المرتبطة بشراء العقارات
Droits et taxes liés aux acquisitions immobilières</t>
  </si>
  <si>
    <t>البناءات
Constructions</t>
  </si>
  <si>
    <t>الدراسات والمساعدة التقنية
Etudes et assistance techniques</t>
  </si>
  <si>
    <t>بنايات
Bâtiments</t>
  </si>
  <si>
    <t>الحقوق والرسوم المرتبطة بالشراءات
Droits et taxes liés à l'acquisition</t>
  </si>
  <si>
    <t>تجهيز البنايات
Equipement des bâtiments</t>
  </si>
  <si>
    <t>الصيانة والإصلاحات الكبرى  للمنقولات
Maintenance et grosses réparations du patrimoine mobilier</t>
  </si>
  <si>
    <t>العتاد التقني 
Matériel technique</t>
  </si>
  <si>
    <t>Total projet: 20</t>
  </si>
  <si>
    <t>الأنشطة الرياضية
Actions sportives</t>
  </si>
  <si>
    <t>البنايات
Constructions</t>
  </si>
  <si>
    <t>الدراسات والمساعدات التقنية
Etudes et assistance technique</t>
  </si>
  <si>
    <t>الملاعب والمركبات الرياضية
Stades et complexes sportifs</t>
  </si>
  <si>
    <t>المسابح
Piscines</t>
  </si>
  <si>
    <t>الحقوق والرسوم المرتبطة بالبنايات
Droits et taxes liés aux constructions</t>
  </si>
  <si>
    <t>الملاعب والمركبات الرياضية
Terrains de sport et de complexes sportifs</t>
  </si>
  <si>
    <t>تجهيز المنشآت الرياضية
Equipement des installations sportives</t>
  </si>
  <si>
    <t>العتاد الكهربائى والإلكتروني
Matériel électrique et électronique</t>
  </si>
  <si>
    <t>عتاد الرياضة
Matériel  de sport</t>
  </si>
  <si>
    <t>الصيانة والإصلاحات الكبرى
Maintenance et grosses réparations</t>
  </si>
  <si>
    <t>العتاد الكهربائي والإلكتروني
Matériel électique et électronique</t>
  </si>
  <si>
    <t>عتاد الرياضة
Matériel de sport</t>
  </si>
  <si>
    <t>الأنشطة الصحية
Action de santé et d'hygiène</t>
  </si>
  <si>
    <t>البنايات 
Constructions</t>
  </si>
  <si>
    <t>السيارات والدراجات النارية والدراجات العادية والآليات
Véhicules, motocycles, cycles et engins</t>
  </si>
  <si>
    <t>عتاد وأثات المكتب وقاعات العلاج
Matériel et mobilier de bureau et des salles de soins</t>
  </si>
  <si>
    <t>الصيانة والإصلاحات الكبرى للمنقولات
Maintenance et grosses réparations du patrimoine mobilier</t>
  </si>
  <si>
    <t>السيارات والدراجات والدراجات النارية 
Véhicules, motocycles et cycles</t>
  </si>
  <si>
    <t>أدوات وأثاث المكاتب وقاعات التمريض
Matériel et mobilier de bureau et des salles de soins</t>
  </si>
  <si>
    <t>أدوات تقنية
Matériel technique</t>
  </si>
  <si>
    <t>الحقوق والرسوم المرتبطة بالشراء
Droits et taxes liés aux acquisitions</t>
  </si>
  <si>
    <t>تشييد مؤسسات التعليم
Constructions d'établissements d'enseignement</t>
  </si>
  <si>
    <t>الحقوق والرسوم المرتبطة بالإصلاحات والأشغال الكبرى للصيانة
Droits et taxes liés aux constructions</t>
  </si>
  <si>
    <t>إصلاحات والأشغال الكبرى للصيانة
Aménagement et gros travaux de maintenance</t>
  </si>
  <si>
    <t>تجهيز مؤسسات التعليم
Equipement des établissements d'enseignement</t>
  </si>
  <si>
    <t>عتاد وأثات المكتب والأقسام
Matériel et mobilier de bureau et de classes</t>
  </si>
  <si>
    <t>العتاد التعليمي
Matériel didactique</t>
  </si>
  <si>
    <t> الصيانة والإصلاحات الكبرى للمنقولات
Maintenance et grosses réparations du patrimoine mobilier</t>
  </si>
  <si>
    <t>Total programme: 40</t>
  </si>
  <si>
    <t>Total article: 40</t>
  </si>
  <si>
    <t>الحقوق والرسوم المرتبطة بالشراءات
Droits et taxes liés aux acquisitions</t>
  </si>
  <si>
    <t>الدراسات والمساعدة التقنية
Etudes et assistance technique</t>
  </si>
  <si>
    <t>تشييد مؤسسات التعليم 
Constructions d'établissements d'enseignement</t>
  </si>
  <si>
    <t>الحقوق والرسوم المرتبطة بالبنايات 
Droits et taxes liés aux constructions</t>
  </si>
  <si>
    <t>الاصلاحات والأشغال الكبرى للصيانة
Aménagement et gros travaux de maintenance</t>
  </si>
  <si>
    <t>أدوات وأثاث المكاتب والأقسام
Matériel et mobilier de bureau et de classes</t>
  </si>
  <si>
    <t>أدوات الإعلاميات
Matériel informatique</t>
  </si>
  <si>
    <t>التكوين وتقوية القدرات
Formation et renforcement des capacités</t>
  </si>
  <si>
    <t>الحقوق والرسوم المرتبطة بشراء بناءات
Droits et taxes liés aux acquisitions</t>
  </si>
  <si>
    <t>بناءات
Constructions</t>
  </si>
  <si>
    <t>الأشغال
Travaux</t>
  </si>
  <si>
    <t>عتاد وأثات  المكتب والأقسام
Matériel et mobilier de bureau et de classes</t>
  </si>
  <si>
    <t>Total programme: 60</t>
  </si>
  <si>
    <t>Total article: 60</t>
  </si>
  <si>
    <t>الثقافة والفنون الجميلة
Culture et beaux-arts</t>
  </si>
  <si>
    <t>الدراسات  والمساعدة التقنية
Etudes et assistance technique</t>
  </si>
  <si>
    <t>الإصلاح والأشغال  الكبرى للصيانة
Aménagement et gros travaux de maintenance</t>
  </si>
  <si>
    <t>تجهيز منشآت الثقافة والفنون الجميلة
Equipement des cultures et beaux arts</t>
  </si>
  <si>
    <t>عتاد وأثات المكتب وقاعات المطالعة
Matériel et mobilier de bureau et des salles de lecture</t>
  </si>
  <si>
    <t>العتاد المعلوماتي 
Matériel informatique</t>
  </si>
  <si>
    <t>الصيانة والإصلاحات الكبرى للمنقولات 
Maintenance et grosses réparations du patrimoine mobilier</t>
  </si>
  <si>
    <t>Total programme: 70</t>
  </si>
  <si>
    <t>Total article: 70</t>
  </si>
  <si>
    <t>الأنشطة الدينية
Actions cultuelles</t>
  </si>
  <si>
    <t>الإقتناءات 
Aquisitions</t>
  </si>
  <si>
    <t>الحقوق والرسوم المرتبطة بالشراءات 
Droits et taxes liés aux acquisitions</t>
  </si>
  <si>
    <t>مصاريف المقابر و إصلاح أسوارها
Murs d'enceinte et dépenses au profit des cimetières</t>
  </si>
  <si>
    <t>تجهيز أماكن العبادات
Equipement des lieux de culte</t>
  </si>
  <si>
    <t>العتاد والأثاث
Matériel et mobilier</t>
  </si>
  <si>
    <t>العتاد الإلكتروني
Matériel électronique</t>
  </si>
  <si>
    <t>Total programme: 80</t>
  </si>
  <si>
    <t>Total article: 80</t>
  </si>
  <si>
    <t>Total du chapitre: 20</t>
  </si>
  <si>
    <t>التعمير والسكن والمحافظة على البيئة
Urbanisme, habitat et protection de l'environnement</t>
  </si>
  <si>
    <t>أشغال حضرية وقروية
Travaux urbanistiques et ruraux</t>
  </si>
  <si>
    <t>الدراسات والأبحات
Etudes et recherches</t>
  </si>
  <si>
    <t>الدراسات التقنية
Etudes techniques</t>
  </si>
  <si>
    <t>الساحات العمومية
Places publiques</t>
  </si>
  <si>
    <t>الإصلاحات 
Aménagements</t>
  </si>
  <si>
    <t>تصفيف الشوارع
Alignement des avennues</t>
  </si>
  <si>
    <t>تزيين الطرق العمومية بالغرس
Plantation ornementale des voies publiques</t>
  </si>
  <si>
    <t>المحافظة على البيئة
Protection de l'environnement</t>
  </si>
  <si>
    <t>الشواطئ وأماكن الإستجمام
Plages et sites récréatifs</t>
  </si>
  <si>
    <t>الأشغال الكبرى للصيانة
Gros travaux d'entretien</t>
  </si>
  <si>
    <t>الأشغال الكبرى لأماكن الإستجمام
Gros travaux des sites récréatifs</t>
  </si>
  <si>
    <t>تشجير المناطق الخضراء
Reboisement et espaces verts</t>
  </si>
  <si>
    <t>أشغال كبرى للتشجير
Gros travaux de reboisement</t>
  </si>
  <si>
    <t>أشغال كبرى لتهيئ المناطق الخضراء
Gros travaux d'aménagement des espaces verts</t>
  </si>
  <si>
    <t>البناء والصيانة والمحافظة على شبكات الطرق والمنشآت والهندسة المدنية
Construction, maintenance et conservation des voies et réseaux</t>
  </si>
  <si>
    <t>الطرق  ومنشآت الهندسة المدنية
Voies et ouvrages de génie civil</t>
  </si>
  <si>
    <t>بناء الطرق
Construction de voiries</t>
  </si>
  <si>
    <t>الطرق الحضرية
Voies urbaines</t>
  </si>
  <si>
    <t>الطرق المشتركة بين الجماعات
Voies intercommunales</t>
  </si>
  <si>
    <t>المسالك والممرات الجماعية
Chemins vicinaux et pistes</t>
  </si>
  <si>
    <t>البناء والصيانة والمحافظة على شبكات الطرق والمنشآت
Construction</t>
  </si>
  <si>
    <t>الجسور
Ponts</t>
  </si>
  <si>
    <t>المعابر
Viaducs</t>
  </si>
  <si>
    <t>أشغال كبرى للصيانة
Gros travaux de maintenance</t>
  </si>
  <si>
    <t>الطريق المشتركة بين الجماعات
Voies intercommunales</t>
  </si>
  <si>
    <t>شبكة الماء
Réseau d'eau</t>
  </si>
  <si>
    <t>الماء الصالح للشرب
Eau potable</t>
  </si>
  <si>
    <t>جلب الماء الصالح للشرب
Adduction d'eau potable</t>
  </si>
  <si>
    <t>إصلاح نقط الماء العمومي
Aménagement des points d'eau publiques</t>
  </si>
  <si>
    <t>إصلاح الخطارات والسواقي
Aménagement de khettaras, séguias et canaux</t>
  </si>
  <si>
    <t>محطات ضخ القنوات ورفع المياه
Stations de relevage et de pompage</t>
  </si>
  <si>
    <t>حفر الآبار
Forage de puits</t>
  </si>
  <si>
    <t>السدود التلية
Barrages collinaires</t>
  </si>
  <si>
    <t>بناء السدود التلية
Construction des barrages collinaires</t>
  </si>
  <si>
    <t>............................
............................</t>
  </si>
  <si>
    <t>أشغال كبرى لصيانة تجهيزات جلب الماء
Gros travaux de maintenance des adductions d'eau</t>
  </si>
  <si>
    <t>نقط الماء العمومي
Points d'eau publics</t>
  </si>
  <si>
    <t>الخطارات والسواقي وقنوات السقي
Khettaras, séguias et canaux d'irriguation</t>
  </si>
  <si>
    <t>محطات الرفع والضخ
Stations de relevage et de pompage</t>
  </si>
  <si>
    <t>الآبار 
Puits</t>
  </si>
  <si>
    <t>شبكة الكهرباء وأشغال الإنارة العمومية
Réseau d'électricité et ouvrages d'éclairage public</t>
  </si>
  <si>
    <t>منشآت الإنارة العمومية
Ouvrage d'éclairage public</t>
  </si>
  <si>
    <t>وضع الأعمدة والأسلاك
Installation de poteaux et cablages</t>
  </si>
  <si>
    <t>بناء مراكز التحويل والتوزيع
Construction de postes de transformation et de distribution</t>
  </si>
  <si>
    <t>شراء صفائح للطاقة الشمسية
Achat de plaques d'énergie solaire</t>
  </si>
  <si>
    <t>أشغال  كبرى للصيانة
Gros travaux de maintenance</t>
  </si>
  <si>
    <t>الأعمدة والأسلاك
Poteaux et cablages</t>
  </si>
  <si>
    <t>مراكز التحويل والتوزيع
Postes de transformation et de distribution</t>
  </si>
  <si>
    <t>Total projet: 30</t>
  </si>
  <si>
    <t>شبكة الواد الحار
Réseau d'égouts</t>
  </si>
  <si>
    <t>المجاري
Canalisation</t>
  </si>
  <si>
    <t>محطات الدفع والضخ
Station de refoulement</t>
  </si>
  <si>
    <t>محطات التصفية
Station d'épuration</t>
  </si>
  <si>
    <t>أشغال كبرى لصيانة الشبكة
Gros travaux de maintenance du réseau</t>
  </si>
  <si>
    <t>شبكة المجاري
Réseau de canalisation</t>
  </si>
  <si>
    <t>محطات الدفع
Stations de refoulement</t>
  </si>
  <si>
    <t>محطات التصفية
Stations d'épuration</t>
  </si>
  <si>
    <t>Total prpjet: 40</t>
  </si>
  <si>
    <t>Total du chapitre: 30</t>
  </si>
  <si>
    <t>الفلاحة والغابات
Agricultures et forêts</t>
  </si>
  <si>
    <t>الأشجار والأغراس
Plants et arbres</t>
  </si>
  <si>
    <t>………………………
……………………………………..</t>
  </si>
  <si>
    <t>الدراسات والمساعدات التقنية
Etudes et assistances techniques</t>
  </si>
  <si>
    <t>مراكز الإرشادات
Centres de vulgarisation</t>
  </si>
  <si>
    <t>تسوير محميات الصيد
Clôture des réserves de chasses</t>
  </si>
  <si>
    <t>دفيئات
Serres</t>
  </si>
  <si>
    <t>الحقوق والرسوم المرتبطة بالبناء
Droits et taxes liés à la construction</t>
  </si>
  <si>
    <t>العتاد
Matériel</t>
  </si>
  <si>
    <t>الصناعة والصناعة التقليدية
Industrie et artisanat</t>
  </si>
  <si>
    <t>العتاد التقني
Matériel techniques</t>
  </si>
  <si>
    <t>معامل معالجة النفايات المنزلية
U.T.O.M.</t>
  </si>
  <si>
    <t>معامل إزالة الأملاح
Usine de déssalement</t>
  </si>
  <si>
    <t>الحقوق والرسوم المرتبطة بالبناء
Droits et taxes liés aux constructions</t>
  </si>
  <si>
    <t>إعانات ومساهمات
Aides et participations</t>
  </si>
  <si>
    <t>مساهمة في رأسمال شركة
Participation au capital de la société.......</t>
  </si>
  <si>
    <t>التجارة
Commerce</t>
  </si>
  <si>
    <t>المجازر
Abattoirs</t>
  </si>
  <si>
    <t>أسواق الجملة وأماكن بيع الأسماك
Marchés de gros et halls aux poissons</t>
  </si>
  <si>
    <t>ساحات بيع الحبوب
Aires à grains</t>
  </si>
  <si>
    <t>الأسواق الأسبوعية وساحات البهائم
Souks hebdomadaires et parcs à bestiaux</t>
  </si>
  <si>
    <t>الأسواق المغطاة
Marchés couverts</t>
  </si>
  <si>
    <t>المراكز التجارية
Centres commerciaux</t>
  </si>
  <si>
    <t>الأسواق الأسبوعية
Souks hebdomadaires</t>
  </si>
  <si>
    <t>Total du chapitre: 40</t>
  </si>
  <si>
    <t>مجال الدعم
DOMAINE DE SOUTIEN</t>
  </si>
  <si>
    <t>استعمال أموال المساهمة
Emploi de fonds de concours</t>
  </si>
  <si>
    <t>الإقتناءات العقارية والبناءات
Acquisitions immobilières et constructions</t>
  </si>
  <si>
    <t>اقتناء التجهيزات
Acquisitions des biens d'équipement</t>
  </si>
  <si>
    <t>...............
............................</t>
  </si>
  <si>
    <t>الإعانات
Aides</t>
  </si>
  <si>
    <t>إمدادات التجهيز للميزانيات الملحقة
Subventions d'investissements aux budgets annexes</t>
  </si>
  <si>
    <t>إمدادات التجهيز للميزانية الملحقة ل ……………………..
Subvention au budget annexe de ................</t>
  </si>
  <si>
    <t>امدادات التجهيز لهيئات أخرى
Subvention à l'équipement aux autres organismes</t>
  </si>
  <si>
    <t>………………………………….
………………………………………</t>
  </si>
  <si>
    <t>……………………………….
………………………………………………..</t>
  </si>
  <si>
    <t>…………………………
…………………………………………………….</t>
  </si>
  <si>
    <t>دفعات مختلفة
Versement diverses</t>
  </si>
  <si>
    <t>دفعات لميزانيات الجماعات الترابية
Versement aux budgets des collectivités territoriales</t>
  </si>
  <si>
    <t xml:space="preserve">VERSEMENT AU CONSEIL PREFECTORALE DE MOHAMMEDIA                 ( Aménagement cimetière intercommunal )
</t>
  </si>
  <si>
    <t>…………………………………….
……………………………………………………</t>
  </si>
  <si>
    <t>دفعات لمؤسسات التعاون بين الجماعات ومجموعات الجماعات الترابية
Versement aux établissements de coopération intercommunale et aux groupements des collectivités territoriales</t>
  </si>
  <si>
    <t>……………………………….
……………………………………………………</t>
  </si>
  <si>
    <t>………………………………
……………………………………………………</t>
  </si>
  <si>
    <t>دفعات للهيئات والمؤسسات
Versement aux organismes et établissements</t>
  </si>
  <si>
    <t>دفعات لبرنامج التزود المشترك بالماء الشروب للتجمعات السكنية القروية
Versements au PAGER</t>
  </si>
  <si>
    <t>دفعات لبرنامج الكهربة القروية الشامل
Versement au PERG</t>
  </si>
  <si>
    <t xml:space="preserve"> versement au Ministre de la jeunesse et des sports pour construction d'un centre socio sportie 1/VERSM2011 GID)</t>
  </si>
  <si>
    <t>………………………………………….
……………………………………………………</t>
  </si>
  <si>
    <t>دفعات للحسابات الخصوصية
Versement aux comptes spéciaux</t>
  </si>
  <si>
    <t>……………………………
……………………………………………………</t>
  </si>
  <si>
    <t>……………………………..
……………………………………………………</t>
  </si>
  <si>
    <t>دفعات أخرى
Versement non compris ailleurs</t>
  </si>
  <si>
    <t>versement au Bait EL MAL AL QODS
……………………………………………………</t>
  </si>
  <si>
    <t>…………………………………
……………………………………………………</t>
  </si>
  <si>
    <t>Total du chapitre: 50</t>
  </si>
  <si>
    <t>مجال اندماج النتائج
DOMAINE DE CONSOLIDATION DES RESULTATS</t>
  </si>
  <si>
    <t>اندماج النتائج
Consolidation des résultats</t>
  </si>
  <si>
    <t>تغطية عجز الميزانيات
Résorption des déficits des budgets</t>
  </si>
  <si>
    <t>تغطية عجز الجزء الأول
Résorption des déficits de la première partie</t>
  </si>
  <si>
    <t>تغطية اعتمادات التسيير المرحلة
Couverture des crédits de fonctionnement reportés</t>
  </si>
  <si>
    <t>تغطية عجزالميزانيات الملحقة
Résorption des déficits des budgets annexes</t>
  </si>
  <si>
    <t>الميزانية الملحقة ل ……………………
Budget annexe de .................</t>
  </si>
  <si>
    <t>تغطية عجز الحسابات الخصوصية
Résorption des déficits des comptes spéciaux</t>
  </si>
  <si>
    <t>الحساب الخصوصي
Compte spécial................</t>
  </si>
  <si>
    <t>Total du chapitre: 60</t>
  </si>
  <si>
    <t>Total dépenses d'équipement</t>
  </si>
  <si>
    <t>بناء قنطرة واد المالح</t>
  </si>
  <si>
    <t>صندوق التجهيز الجماعي</t>
  </si>
  <si>
    <t>15 سنة</t>
  </si>
  <si>
    <t>جمعية المتقاعدينجمعية المتقاعدين</t>
  </si>
  <si>
    <t>جمعية الصداقة للتنمية الاجتماعيةجمعية الصداقة للتنمية الاجتماعية</t>
  </si>
  <si>
    <t>جمعية الامل للبيئة الامل للبيئة والتنمية الاجتماعية</t>
  </si>
  <si>
    <t>قائمة مصاريف التسيير</t>
  </si>
  <si>
    <t>حساب</t>
  </si>
  <si>
    <t xml:space="preserve">Désignation des comptes                              بيان الحسابات  </t>
  </si>
  <si>
    <t>الصافي من المداخيل</t>
  </si>
  <si>
    <t>منقول الباقي من</t>
  </si>
  <si>
    <t>مداخيل سنة</t>
  </si>
  <si>
    <t>مجموع المداخيل</t>
  </si>
  <si>
    <t>المقررة</t>
  </si>
  <si>
    <t>السنة الماضية</t>
  </si>
  <si>
    <t>المقبوضة</t>
  </si>
  <si>
    <t>Comptes d'Affectation Spéciale   حسابات المبالغ المرصودة لأمور خصوصية</t>
  </si>
  <si>
    <t>Surtaxe d'abattage en faveur de la bienfaisance</t>
  </si>
  <si>
    <t xml:space="preserve">المبادرة المحلية للتنمية البشرية </t>
  </si>
  <si>
    <t>بناء محلات لفائدة المقاولين الشباب</t>
  </si>
  <si>
    <t>Branchement à l'égout</t>
  </si>
  <si>
    <t>Total des Comptes d'Affectation Spéciale</t>
  </si>
  <si>
    <t>Compte de dépenses sur dotations  حساب النفقات من المبالغ المرصودة</t>
  </si>
  <si>
    <t>Eclairage Public ( Redevanse )</t>
  </si>
  <si>
    <t>points d'eau public ( Redevanse )</t>
  </si>
  <si>
    <t xml:space="preserve">Total des Comptes  de dépenses sur dotations </t>
  </si>
  <si>
    <t>الاعتمادات المفتوحة</t>
  </si>
  <si>
    <t>الحوالات الصادرة</t>
  </si>
  <si>
    <t>اعتمادات</t>
  </si>
  <si>
    <t>بمافيها المنقولة</t>
  </si>
  <si>
    <t>و المؤشر عليها</t>
  </si>
  <si>
    <t>تنقل</t>
  </si>
  <si>
    <t>تلغى</t>
  </si>
  <si>
    <t>Total des compte spéciaux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</si>
</sst>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;[Red]#,##0.00"/>
    <numFmt numFmtId="166" formatCode="#,##0;\-#,##0;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Times New Roman"/>
      <family val="1"/>
    </font>
    <font>
      <b/>
      <u/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rgb="FF000000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sz val="8"/>
      <color rgb="FF000000"/>
      <name val="Times New Roman"/>
      <family val="1"/>
    </font>
    <font>
      <b/>
      <sz val="14"/>
      <color indexed="8"/>
      <name val="Arial"/>
      <family val="2"/>
    </font>
    <font>
      <b/>
      <sz val="1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6" tint="0.59999389629810485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6"/>
        <bgColor indexed="9"/>
      </patternFill>
    </fill>
    <fill>
      <patternFill patternType="solid">
        <fgColor theme="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9"/>
      </patternFill>
    </fill>
    <fill>
      <patternFill patternType="solid">
        <fgColor rgb="FF8DB4E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CE6F1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D8E4BC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34998626667073579"/>
        <bgColor indexed="8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64" fontId="27" fillId="0" borderId="0" applyFont="0" applyFill="0" applyBorder="0" applyAlignment="0" applyProtection="0"/>
    <xf numFmtId="0" fontId="27" fillId="0" borderId="0"/>
    <xf numFmtId="0" fontId="6" fillId="0" borderId="0"/>
  </cellStyleXfs>
  <cellXfs count="278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/>
    <xf numFmtId="0" fontId="4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5" fontId="7" fillId="4" borderId="7" xfId="0" applyNumberFormat="1" applyFont="1" applyFill="1" applyBorder="1"/>
    <xf numFmtId="0" fontId="8" fillId="4" borderId="8" xfId="0" applyFont="1" applyFill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165" fontId="7" fillId="0" borderId="3" xfId="0" applyNumberFormat="1" applyFont="1" applyBorder="1"/>
    <xf numFmtId="165" fontId="7" fillId="0" borderId="8" xfId="0" applyNumberFormat="1" applyFont="1" applyBorder="1"/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5" fontId="10" fillId="5" borderId="9" xfId="0" applyNumberFormat="1" applyFont="1" applyFill="1" applyBorder="1"/>
    <xf numFmtId="165" fontId="10" fillId="6" borderId="3" xfId="0" applyNumberFormat="1" applyFont="1" applyFill="1" applyBorder="1"/>
    <xf numFmtId="165" fontId="7" fillId="0" borderId="7" xfId="0" applyNumberFormat="1" applyFont="1" applyBorder="1"/>
    <xf numFmtId="0" fontId="0" fillId="0" borderId="3" xfId="0" applyBorder="1" applyAlignment="1">
      <alignment horizontal="right" readingOrder="2"/>
    </xf>
    <xf numFmtId="0" fontId="0" fillId="0" borderId="8" xfId="0" applyBorder="1" applyAlignment="1">
      <alignment horizontal="right"/>
    </xf>
    <xf numFmtId="16" fontId="9" fillId="0" borderId="4" xfId="0" applyNumberFormat="1" applyFont="1" applyBorder="1" applyAlignment="1">
      <alignment horizontal="right" readingOrder="1"/>
    </xf>
    <xf numFmtId="0" fontId="0" fillId="0" borderId="7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8" fillId="4" borderId="8" xfId="0" applyFont="1" applyFill="1" applyBorder="1" applyAlignment="1">
      <alignment horizontal="justify" vertical="justify"/>
    </xf>
    <xf numFmtId="165" fontId="7" fillId="4" borderId="8" xfId="0" applyNumberFormat="1" applyFont="1" applyFill="1" applyBorder="1"/>
    <xf numFmtId="0" fontId="9" fillId="0" borderId="4" xfId="0" applyFont="1" applyFill="1" applyBorder="1" applyAlignment="1">
      <alignment horizontal="right"/>
    </xf>
    <xf numFmtId="165" fontId="11" fillId="6" borderId="3" xfId="0" applyNumberFormat="1" applyFont="1" applyFill="1" applyBorder="1"/>
    <xf numFmtId="14" fontId="9" fillId="0" borderId="4" xfId="0" applyNumberFormat="1" applyFont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8" fillId="0" borderId="7" xfId="0" applyFont="1" applyBorder="1" applyAlignment="1">
      <alignment horizontal="justify" vertical="justify"/>
    </xf>
    <xf numFmtId="0" fontId="8" fillId="0" borderId="7" xfId="0" applyFont="1" applyBorder="1" applyAlignment="1">
      <alignment horizontal="right"/>
    </xf>
    <xf numFmtId="0" fontId="6" fillId="0" borderId="7" xfId="0" applyFont="1" applyBorder="1" applyAlignment="1">
      <alignment horizontal="justify" vertical="justify"/>
    </xf>
    <xf numFmtId="0" fontId="6" fillId="0" borderId="8" xfId="0" applyFont="1" applyBorder="1" applyAlignment="1">
      <alignment horizontal="justify" vertical="justify"/>
    </xf>
    <xf numFmtId="0" fontId="6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 readingOrder="2"/>
    </xf>
    <xf numFmtId="0" fontId="8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13" xfId="0" applyFill="1" applyBorder="1" applyAlignment="1">
      <alignment horizontal="right"/>
    </xf>
    <xf numFmtId="0" fontId="5" fillId="3" borderId="13" xfId="0" applyFont="1" applyFill="1" applyBorder="1" applyAlignment="1">
      <alignment horizontal="right"/>
    </xf>
    <xf numFmtId="0" fontId="12" fillId="0" borderId="3" xfId="0" applyFont="1" applyBorder="1"/>
    <xf numFmtId="0" fontId="8" fillId="6" borderId="8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0" fontId="8" fillId="6" borderId="3" xfId="0" applyFont="1" applyFill="1" applyBorder="1" applyAlignment="1">
      <alignment horizontal="right"/>
    </xf>
    <xf numFmtId="0" fontId="8" fillId="6" borderId="13" xfId="0" applyFont="1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3" fillId="7" borderId="1" xfId="0" applyFont="1" applyFill="1" applyBorder="1"/>
    <xf numFmtId="0" fontId="0" fillId="7" borderId="14" xfId="0" applyFill="1" applyBorder="1"/>
    <xf numFmtId="0" fontId="0" fillId="7" borderId="15" xfId="0" applyFill="1" applyBorder="1"/>
    <xf numFmtId="165" fontId="10" fillId="7" borderId="3" xfId="0" applyNumberFormat="1" applyFont="1" applyFill="1" applyBorder="1" applyAlignment="1">
      <alignment horizontal="right"/>
    </xf>
    <xf numFmtId="0" fontId="7" fillId="7" borderId="5" xfId="0" applyFont="1" applyFill="1" applyBorder="1"/>
    <xf numFmtId="0" fontId="14" fillId="7" borderId="16" xfId="0" applyFont="1" applyFill="1" applyBorder="1"/>
    <xf numFmtId="0" fontId="0" fillId="7" borderId="17" xfId="0" applyFill="1" applyBorder="1"/>
    <xf numFmtId="0" fontId="3" fillId="0" borderId="0" xfId="0" applyFont="1"/>
    <xf numFmtId="0" fontId="7" fillId="0" borderId="0" xfId="0" applyFont="1"/>
    <xf numFmtId="0" fontId="0" fillId="0" borderId="0" xfId="0" applyBorder="1"/>
    <xf numFmtId="165" fontId="3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Font="1" applyBorder="1"/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165" fontId="7" fillId="4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9" borderId="0" xfId="0" applyFill="1"/>
    <xf numFmtId="165" fontId="7" fillId="4" borderId="19" xfId="0" applyNumberFormat="1" applyFont="1" applyFill="1" applyBorder="1" applyAlignment="1">
      <alignment horizontal="center"/>
    </xf>
    <xf numFmtId="165" fontId="7" fillId="9" borderId="20" xfId="0" applyNumberFormat="1" applyFont="1" applyFill="1" applyBorder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165" fontId="7" fillId="9" borderId="21" xfId="0" applyNumberFormat="1" applyFont="1" applyFill="1" applyBorder="1" applyAlignment="1">
      <alignment horizontal="center"/>
    </xf>
    <xf numFmtId="0" fontId="19" fillId="0" borderId="0" xfId="0" applyFont="1" applyBorder="1"/>
    <xf numFmtId="0" fontId="15" fillId="9" borderId="10" xfId="0" applyFont="1" applyFill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8" xfId="0" applyBorder="1"/>
    <xf numFmtId="0" fontId="21" fillId="4" borderId="18" xfId="0" applyFont="1" applyFill="1" applyBorder="1" applyAlignment="1">
      <alignment vertical="center"/>
    </xf>
    <xf numFmtId="0" fontId="21" fillId="4" borderId="18" xfId="0" applyFont="1" applyFill="1" applyBorder="1" applyAlignment="1">
      <alignment vertical="center" wrapText="1"/>
    </xf>
    <xf numFmtId="0" fontId="21" fillId="4" borderId="18" xfId="0" applyFont="1" applyFill="1" applyBorder="1" applyAlignment="1">
      <alignment vertical="center" wrapText="1" readingOrder="2"/>
    </xf>
    <xf numFmtId="0" fontId="21" fillId="4" borderId="18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right" vertical="center" wrapText="1"/>
    </xf>
    <xf numFmtId="14" fontId="21" fillId="4" borderId="18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" fontId="24" fillId="4" borderId="18" xfId="0" applyNumberFormat="1" applyFont="1" applyFill="1" applyBorder="1" applyAlignment="1">
      <alignment horizontal="center" vertical="center"/>
    </xf>
    <xf numFmtId="4" fontId="24" fillId="4" borderId="18" xfId="0" applyNumberFormat="1" applyFont="1" applyFill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center" vertical="center"/>
    </xf>
    <xf numFmtId="4" fontId="25" fillId="4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8" fillId="10" borderId="0" xfId="0" applyFont="1" applyFill="1" applyAlignment="1">
      <alignment horizontal="center" vertical="top"/>
    </xf>
    <xf numFmtId="0" fontId="0" fillId="10" borderId="0" xfId="0" applyFill="1" applyAlignment="1">
      <alignment vertical="top"/>
    </xf>
    <xf numFmtId="0" fontId="29" fillId="11" borderId="22" xfId="0" applyFont="1" applyFill="1" applyBorder="1" applyAlignment="1">
      <alignment horizontal="center" vertical="center"/>
    </xf>
    <xf numFmtId="0" fontId="29" fillId="12" borderId="22" xfId="0" applyFont="1" applyFill="1" applyBorder="1" applyAlignment="1">
      <alignment horizontal="center" vertical="center"/>
    </xf>
    <xf numFmtId="0" fontId="29" fillId="13" borderId="22" xfId="0" applyFont="1" applyFill="1" applyBorder="1" applyAlignment="1">
      <alignment horizontal="center" vertical="center"/>
    </xf>
    <xf numFmtId="0" fontId="29" fillId="14" borderId="22" xfId="0" applyFont="1" applyFill="1" applyBorder="1" applyAlignment="1">
      <alignment horizontal="center" vertical="center"/>
    </xf>
    <xf numFmtId="0" fontId="31" fillId="15" borderId="22" xfId="2" applyNumberFormat="1" applyFont="1" applyFill="1" applyBorder="1" applyAlignment="1">
      <alignment horizontal="center" vertical="center" wrapText="1" readingOrder="1"/>
    </xf>
    <xf numFmtId="0" fontId="29" fillId="16" borderId="22" xfId="0" applyFont="1" applyFill="1" applyBorder="1" applyAlignment="1">
      <alignment horizontal="center" vertical="center"/>
    </xf>
    <xf numFmtId="0" fontId="29" fillId="13" borderId="22" xfId="0" applyFont="1" applyFill="1" applyBorder="1" applyAlignment="1">
      <alignment horizontal="justify" vertical="justify"/>
    </xf>
    <xf numFmtId="0" fontId="32" fillId="17" borderId="22" xfId="0" applyFont="1" applyFill="1" applyBorder="1" applyAlignment="1">
      <alignment horizontal="justify" vertical="justify"/>
    </xf>
    <xf numFmtId="0" fontId="28" fillId="10" borderId="22" xfId="0" applyFont="1" applyFill="1" applyBorder="1" applyAlignment="1">
      <alignment vertical="top"/>
    </xf>
    <xf numFmtId="0" fontId="28" fillId="10" borderId="22" xfId="0" applyFont="1" applyFill="1" applyBorder="1" applyAlignment="1">
      <alignment horizontal="center" vertical="top"/>
    </xf>
    <xf numFmtId="0" fontId="29" fillId="18" borderId="22" xfId="2" applyNumberFormat="1" applyFont="1" applyFill="1" applyBorder="1" applyAlignment="1">
      <alignment horizontal="center" vertical="top" wrapText="1" readingOrder="1"/>
    </xf>
    <xf numFmtId="4" fontId="28" fillId="19" borderId="22" xfId="0" applyNumberFormat="1" applyFont="1" applyFill="1" applyBorder="1" applyAlignment="1">
      <alignment vertical="top"/>
    </xf>
    <xf numFmtId="0" fontId="28" fillId="19" borderId="22" xfId="0" applyFont="1" applyFill="1" applyBorder="1" applyAlignment="1">
      <alignment vertical="top"/>
    </xf>
    <xf numFmtId="0" fontId="0" fillId="10" borderId="22" xfId="0" applyFill="1" applyBorder="1" applyAlignment="1">
      <alignment vertical="top"/>
    </xf>
    <xf numFmtId="0" fontId="0" fillId="10" borderId="22" xfId="0" applyFill="1" applyBorder="1" applyAlignment="1">
      <alignment horizontal="center" vertical="top"/>
    </xf>
    <xf numFmtId="0" fontId="33" fillId="18" borderId="22" xfId="2" applyNumberFormat="1" applyFont="1" applyFill="1" applyBorder="1" applyAlignment="1">
      <alignment horizontal="center" vertical="top" wrapText="1" readingOrder="1"/>
    </xf>
    <xf numFmtId="4" fontId="0" fillId="10" borderId="22" xfId="0" applyNumberFormat="1" applyFill="1" applyBorder="1" applyAlignment="1">
      <alignment vertical="top"/>
    </xf>
    <xf numFmtId="0" fontId="0" fillId="14" borderId="22" xfId="0" applyFill="1" applyBorder="1" applyAlignment="1">
      <alignment horizontal="center" vertical="top"/>
    </xf>
    <xf numFmtId="0" fontId="34" fillId="18" borderId="22" xfId="2" applyNumberFormat="1" applyFont="1" applyFill="1" applyBorder="1" applyAlignment="1">
      <alignment horizontal="center" vertical="top" wrapText="1" readingOrder="2"/>
    </xf>
    <xf numFmtId="166" fontId="33" fillId="20" borderId="22" xfId="2" applyNumberFormat="1" applyFont="1" applyFill="1" applyBorder="1" applyAlignment="1">
      <alignment horizontal="center" vertical="top"/>
    </xf>
    <xf numFmtId="0" fontId="34" fillId="21" borderId="22" xfId="2" applyNumberFormat="1" applyFont="1" applyFill="1" applyBorder="1" applyAlignment="1">
      <alignment horizontal="center" vertical="top" wrapText="1" readingOrder="2"/>
    </xf>
    <xf numFmtId="0" fontId="29" fillId="22" borderId="22" xfId="2" applyNumberFormat="1" applyFont="1" applyFill="1" applyBorder="1" applyAlignment="1">
      <alignment horizontal="center" vertical="top" wrapText="1" readingOrder="1"/>
    </xf>
    <xf numFmtId="4" fontId="0" fillId="23" borderId="22" xfId="0" applyNumberFormat="1" applyFill="1" applyBorder="1" applyAlignment="1">
      <alignment vertical="top"/>
    </xf>
    <xf numFmtId="0" fontId="0" fillId="24" borderId="22" xfId="0" applyFill="1" applyBorder="1" applyAlignment="1">
      <alignment horizontal="left" vertical="top"/>
    </xf>
    <xf numFmtId="0" fontId="35" fillId="14" borderId="22" xfId="0" applyFont="1" applyFill="1" applyBorder="1" applyAlignment="1">
      <alignment horizontal="center" vertical="center"/>
    </xf>
    <xf numFmtId="166" fontId="36" fillId="20" borderId="22" xfId="2" applyNumberFormat="1" applyFont="1" applyFill="1" applyBorder="1" applyAlignment="1">
      <alignment horizontal="center" vertical="top"/>
    </xf>
    <xf numFmtId="0" fontId="37" fillId="20" borderId="22" xfId="2" applyNumberFormat="1" applyFont="1" applyFill="1" applyBorder="1" applyAlignment="1">
      <alignment horizontal="center" vertical="top" wrapText="1" readingOrder="2"/>
    </xf>
    <xf numFmtId="166" fontId="33" fillId="18" borderId="22" xfId="2" applyNumberFormat="1" applyFont="1" applyFill="1" applyBorder="1" applyAlignment="1">
      <alignment horizontal="right" vertical="top"/>
    </xf>
    <xf numFmtId="4" fontId="0" fillId="11" borderId="22" xfId="0" applyNumberFormat="1" applyFill="1" applyBorder="1" applyAlignment="1">
      <alignment vertical="top"/>
    </xf>
    <xf numFmtId="0" fontId="0" fillId="14" borderId="22" xfId="0" applyFill="1" applyBorder="1" applyAlignment="1">
      <alignment horizontal="left" vertical="top"/>
    </xf>
    <xf numFmtId="0" fontId="12" fillId="18" borderId="22" xfId="2" applyNumberFormat="1" applyFont="1" applyFill="1" applyBorder="1" applyAlignment="1">
      <alignment horizontal="center" vertical="top" wrapText="1" readingOrder="1"/>
    </xf>
    <xf numFmtId="0" fontId="34" fillId="25" borderId="22" xfId="2" applyNumberFormat="1" applyFont="1" applyFill="1" applyBorder="1" applyAlignment="1">
      <alignment horizontal="center" vertical="top" wrapText="1" readingOrder="2"/>
    </xf>
    <xf numFmtId="0" fontId="38" fillId="26" borderId="22" xfId="2" applyNumberFormat="1" applyFont="1" applyFill="1" applyBorder="1" applyAlignment="1">
      <alignment horizontal="center" vertical="top" wrapText="1" readingOrder="2"/>
    </xf>
    <xf numFmtId="0" fontId="38" fillId="27" borderId="22" xfId="2" applyNumberFormat="1" applyFont="1" applyFill="1" applyBorder="1" applyAlignment="1">
      <alignment horizontal="center" vertical="top" wrapText="1" readingOrder="2"/>
    </xf>
    <xf numFmtId="0" fontId="3" fillId="18" borderId="22" xfId="2" applyNumberFormat="1" applyFont="1" applyFill="1" applyBorder="1" applyAlignment="1">
      <alignment horizontal="center" vertical="top" wrapText="1" readingOrder="1"/>
    </xf>
    <xf numFmtId="0" fontId="12" fillId="11" borderId="22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top"/>
    </xf>
    <xf numFmtId="4" fontId="6" fillId="19" borderId="22" xfId="0" applyNumberFormat="1" applyFont="1" applyFill="1" applyBorder="1" applyAlignment="1">
      <alignment vertical="top"/>
    </xf>
    <xf numFmtId="0" fontId="30" fillId="10" borderId="22" xfId="0" applyFont="1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12" fillId="12" borderId="22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top"/>
    </xf>
    <xf numFmtId="166" fontId="3" fillId="20" borderId="22" xfId="2" applyNumberFormat="1" applyFont="1" applyFill="1" applyBorder="1" applyAlignment="1">
      <alignment horizontal="center" vertical="top"/>
    </xf>
    <xf numFmtId="0" fontId="39" fillId="27" borderId="22" xfId="2" applyNumberFormat="1" applyFont="1" applyFill="1" applyBorder="1" applyAlignment="1">
      <alignment horizontal="center" vertical="top" wrapText="1" readingOrder="2"/>
    </xf>
    <xf numFmtId="0" fontId="34" fillId="18" borderId="22" xfId="2" applyNumberFormat="1" applyFont="1" applyFill="1" applyBorder="1" applyAlignment="1">
      <alignment horizontal="center" vertical="top" wrapText="1"/>
    </xf>
    <xf numFmtId="0" fontId="29" fillId="28" borderId="22" xfId="2" applyNumberFormat="1" applyFont="1" applyFill="1" applyBorder="1" applyAlignment="1">
      <alignment horizontal="center" vertical="top" wrapText="1" readingOrder="1"/>
    </xf>
    <xf numFmtId="0" fontId="34" fillId="18" borderId="22" xfId="2" applyNumberFormat="1" applyFont="1" applyFill="1" applyBorder="1" applyAlignment="1">
      <alignment horizontal="center" vertical="top" wrapText="1" readingOrder="1"/>
    </xf>
    <xf numFmtId="0" fontId="40" fillId="18" borderId="22" xfId="2" applyNumberFormat="1" applyFont="1" applyFill="1" applyBorder="1" applyAlignment="1">
      <alignment horizontal="center" vertical="top" wrapText="1" readingOrder="2"/>
    </xf>
    <xf numFmtId="0" fontId="34" fillId="21" borderId="22" xfId="2" applyNumberFormat="1" applyFont="1" applyFill="1" applyBorder="1" applyAlignment="1">
      <alignment horizontal="center" vertical="top" wrapText="1" readingOrder="1"/>
    </xf>
    <xf numFmtId="4" fontId="0" fillId="10" borderId="0" xfId="0" applyNumberFormat="1" applyFill="1" applyAlignment="1">
      <alignment vertical="top"/>
    </xf>
    <xf numFmtId="0" fontId="41" fillId="19" borderId="0" xfId="0" applyFont="1" applyFill="1" applyBorder="1" applyAlignment="1">
      <alignment horizontal="center" vertical="top"/>
    </xf>
    <xf numFmtId="0" fontId="32" fillId="19" borderId="0" xfId="0" applyFont="1" applyFill="1" applyBorder="1" applyAlignment="1">
      <alignment horizontal="center" vertical="top"/>
    </xf>
    <xf numFmtId="4" fontId="0" fillId="19" borderId="0" xfId="0" applyNumberFormat="1" applyFont="1" applyFill="1" applyBorder="1" applyAlignment="1">
      <alignment vertical="top"/>
    </xf>
    <xf numFmtId="0" fontId="0" fillId="19" borderId="0" xfId="0" applyFont="1" applyFill="1" applyBorder="1" applyAlignment="1">
      <alignment vertical="top"/>
    </xf>
    <xf numFmtId="0" fontId="42" fillId="29" borderId="22" xfId="0" applyFont="1" applyFill="1" applyBorder="1" applyAlignment="1">
      <alignment horizontal="center" vertical="center"/>
    </xf>
    <xf numFmtId="0" fontId="42" fillId="30" borderId="22" xfId="0" applyFont="1" applyFill="1" applyBorder="1" applyAlignment="1">
      <alignment horizontal="center" vertical="center"/>
    </xf>
    <xf numFmtId="0" fontId="42" fillId="31" borderId="22" xfId="0" applyFont="1" applyFill="1" applyBorder="1" applyAlignment="1">
      <alignment horizontal="center" vertical="center"/>
    </xf>
    <xf numFmtId="0" fontId="42" fillId="32" borderId="22" xfId="0" applyFont="1" applyFill="1" applyBorder="1" applyAlignment="1">
      <alignment horizontal="center" vertical="center"/>
    </xf>
    <xf numFmtId="0" fontId="42" fillId="33" borderId="22" xfId="0" applyFont="1" applyFill="1" applyBorder="1" applyAlignment="1">
      <alignment horizontal="center" vertical="center"/>
    </xf>
    <xf numFmtId="0" fontId="43" fillId="34" borderId="22" xfId="2" applyNumberFormat="1" applyFont="1" applyFill="1" applyBorder="1" applyAlignment="1">
      <alignment horizontal="center" vertical="center" wrapText="1" readingOrder="1"/>
    </xf>
    <xf numFmtId="4" fontId="32" fillId="17" borderId="22" xfId="0" applyNumberFormat="1" applyFont="1" applyFill="1" applyBorder="1" applyAlignment="1">
      <alignment horizontal="justify" vertical="justify"/>
    </xf>
    <xf numFmtId="0" fontId="41" fillId="19" borderId="22" xfId="0" applyFont="1" applyFill="1" applyBorder="1" applyAlignment="1">
      <alignment vertical="top"/>
    </xf>
    <xf numFmtId="0" fontId="42" fillId="27" borderId="22" xfId="2" applyNumberFormat="1" applyFont="1" applyFill="1" applyBorder="1" applyAlignment="1">
      <alignment horizontal="center" vertical="top" wrapText="1" readingOrder="1"/>
    </xf>
    <xf numFmtId="0" fontId="44" fillId="19" borderId="22" xfId="0" applyFont="1" applyFill="1" applyBorder="1" applyAlignment="1">
      <alignment vertical="top"/>
    </xf>
    <xf numFmtId="4" fontId="0" fillId="19" borderId="22" xfId="0" applyNumberFormat="1" applyFont="1" applyFill="1" applyBorder="1" applyAlignment="1">
      <alignment vertical="top"/>
    </xf>
    <xf numFmtId="0" fontId="0" fillId="19" borderId="22" xfId="0" applyFont="1" applyFill="1" applyBorder="1" applyAlignment="1">
      <alignment vertical="top"/>
    </xf>
    <xf numFmtId="0" fontId="45" fillId="27" borderId="22" xfId="2" applyNumberFormat="1" applyFont="1" applyFill="1" applyBorder="1" applyAlignment="1">
      <alignment horizontal="center" vertical="top" wrapText="1" readingOrder="1"/>
    </xf>
    <xf numFmtId="0" fontId="42" fillId="33" borderId="22" xfId="0" applyFont="1" applyFill="1" applyBorder="1" applyAlignment="1">
      <alignment horizontal="left" vertical="center"/>
    </xf>
    <xf numFmtId="0" fontId="45" fillId="33" borderId="22" xfId="0" applyFont="1" applyFill="1" applyBorder="1" applyAlignment="1">
      <alignment horizontal="right" vertical="center"/>
    </xf>
    <xf numFmtId="0" fontId="46" fillId="27" borderId="22" xfId="2" applyNumberFormat="1" applyFont="1" applyFill="1" applyBorder="1" applyAlignment="1">
      <alignment horizontal="center" vertical="top" wrapText="1" readingOrder="2"/>
    </xf>
    <xf numFmtId="0" fontId="42" fillId="19" borderId="22" xfId="0" applyFont="1" applyFill="1" applyBorder="1" applyAlignment="1">
      <alignment horizontal="center" vertical="center"/>
    </xf>
    <xf numFmtId="4" fontId="0" fillId="35" borderId="22" xfId="0" applyNumberFormat="1" applyFont="1" applyFill="1" applyBorder="1" applyAlignment="1">
      <alignment vertical="top"/>
    </xf>
    <xf numFmtId="0" fontId="12" fillId="29" borderId="22" xfId="0" applyFont="1" applyFill="1" applyBorder="1" applyAlignment="1">
      <alignment horizontal="center" vertical="center"/>
    </xf>
    <xf numFmtId="0" fontId="12" fillId="30" borderId="22" xfId="0" applyFont="1" applyFill="1" applyBorder="1" applyAlignment="1">
      <alignment horizontal="center" vertical="center"/>
    </xf>
    <xf numFmtId="0" fontId="12" fillId="31" borderId="22" xfId="0" applyFont="1" applyFill="1" applyBorder="1" applyAlignment="1">
      <alignment horizontal="center" vertical="center"/>
    </xf>
    <xf numFmtId="0" fontId="12" fillId="32" borderId="22" xfId="0" applyFont="1" applyFill="1" applyBorder="1" applyAlignment="1">
      <alignment horizontal="center" vertical="center"/>
    </xf>
    <xf numFmtId="0" fontId="12" fillId="33" borderId="22" xfId="0" applyFont="1" applyFill="1" applyBorder="1" applyAlignment="1">
      <alignment horizontal="left" vertical="center"/>
    </xf>
    <xf numFmtId="0" fontId="3" fillId="27" borderId="22" xfId="2" applyNumberFormat="1" applyFont="1" applyFill="1" applyBorder="1" applyAlignment="1">
      <alignment horizontal="center" vertical="top" wrapText="1" readingOrder="1"/>
    </xf>
    <xf numFmtId="0" fontId="6" fillId="19" borderId="22" xfId="0" applyFont="1" applyFill="1" applyBorder="1" applyAlignment="1">
      <alignment vertical="top"/>
    </xf>
    <xf numFmtId="0" fontId="3" fillId="33" borderId="22" xfId="0" applyFont="1" applyFill="1" applyBorder="1" applyAlignment="1">
      <alignment horizontal="right" vertical="center"/>
    </xf>
    <xf numFmtId="0" fontId="42" fillId="36" borderId="22" xfId="2" applyNumberFormat="1" applyFont="1" applyFill="1" applyBorder="1" applyAlignment="1">
      <alignment horizontal="center" vertical="top" wrapText="1" readingOrder="1"/>
    </xf>
    <xf numFmtId="4" fontId="0" fillId="37" borderId="22" xfId="0" applyNumberFormat="1" applyFont="1" applyFill="1" applyBorder="1" applyAlignment="1">
      <alignment vertical="top"/>
    </xf>
    <xf numFmtId="0" fontId="45" fillId="33" borderId="22" xfId="0" applyFont="1" applyFill="1" applyBorder="1" applyAlignment="1">
      <alignment horizontal="center" vertical="center"/>
    </xf>
    <xf numFmtId="0" fontId="42" fillId="38" borderId="22" xfId="0" applyFont="1" applyFill="1" applyBorder="1" applyAlignment="1">
      <alignment horizontal="center" vertical="center"/>
    </xf>
    <xf numFmtId="4" fontId="0" fillId="38" borderId="22" xfId="0" applyNumberFormat="1" applyFont="1" applyFill="1" applyBorder="1" applyAlignment="1">
      <alignment vertical="top"/>
    </xf>
    <xf numFmtId="166" fontId="44" fillId="27" borderId="22" xfId="2" applyNumberFormat="1" applyFont="1" applyFill="1" applyBorder="1" applyAlignment="1">
      <alignment horizontal="right" vertical="top"/>
    </xf>
    <xf numFmtId="0" fontId="47" fillId="19" borderId="22" xfId="0" applyFont="1" applyFill="1" applyBorder="1" applyAlignment="1">
      <alignment vertical="top"/>
    </xf>
    <xf numFmtId="0" fontId="12" fillId="27" borderId="22" xfId="2" applyNumberFormat="1" applyFont="1" applyFill="1" applyBorder="1" applyAlignment="1">
      <alignment horizontal="center" vertical="top" wrapText="1" readingOrder="1"/>
    </xf>
    <xf numFmtId="4" fontId="48" fillId="19" borderId="22" xfId="0" applyNumberFormat="1" applyFont="1" applyFill="1" applyBorder="1" applyAlignment="1">
      <alignment vertical="top"/>
    </xf>
    <xf numFmtId="0" fontId="48" fillId="19" borderId="22" xfId="0" applyFont="1" applyFill="1" applyBorder="1" applyAlignment="1">
      <alignment vertical="top"/>
    </xf>
    <xf numFmtId="0" fontId="49" fillId="19" borderId="22" xfId="0" applyFont="1" applyFill="1" applyBorder="1" applyAlignment="1">
      <alignment vertical="top"/>
    </xf>
    <xf numFmtId="4" fontId="30" fillId="38" borderId="22" xfId="0" applyNumberFormat="1" applyFont="1" applyFill="1" applyBorder="1" applyAlignment="1">
      <alignment vertical="top"/>
    </xf>
    <xf numFmtId="0" fontId="38" fillId="27" borderId="22" xfId="2" applyNumberFormat="1" applyFont="1" applyFill="1" applyBorder="1" applyAlignment="1">
      <alignment horizontal="center" vertical="top" wrapText="1" readingOrder="1"/>
    </xf>
    <xf numFmtId="0" fontId="42" fillId="35" borderId="22" xfId="0" applyFont="1" applyFill="1" applyBorder="1" applyAlignment="1">
      <alignment horizontal="center" vertical="center"/>
    </xf>
    <xf numFmtId="0" fontId="42" fillId="35" borderId="22" xfId="0" applyFont="1" applyFill="1" applyBorder="1" applyAlignment="1">
      <alignment horizontal="left" vertical="center"/>
    </xf>
    <xf numFmtId="0" fontId="36" fillId="39" borderId="22" xfId="2" applyNumberFormat="1" applyFont="1" applyFill="1" applyBorder="1" applyAlignment="1">
      <alignment horizontal="center" vertical="top" wrapText="1" readingOrder="1"/>
    </xf>
    <xf numFmtId="0" fontId="42" fillId="40" borderId="22" xfId="2" applyNumberFormat="1" applyFont="1" applyFill="1" applyBorder="1" applyAlignment="1">
      <alignment horizontal="center" vertical="top" wrapText="1" readingOrder="1"/>
    </xf>
    <xf numFmtId="4" fontId="0" fillId="41" borderId="22" xfId="0" applyNumberFormat="1" applyFont="1" applyFill="1" applyBorder="1" applyAlignment="1">
      <alignment vertical="top"/>
    </xf>
    <xf numFmtId="0" fontId="44" fillId="27" borderId="0" xfId="2" applyNumberFormat="1" applyFont="1" applyFill="1" applyBorder="1" applyAlignment="1">
      <alignment horizontal="left" vertical="top" wrapText="1" readingOrder="1"/>
    </xf>
    <xf numFmtId="0" fontId="44" fillId="19" borderId="0" xfId="0" applyFont="1" applyFill="1" applyBorder="1" applyAlignment="1">
      <alignment vertical="top"/>
    </xf>
    <xf numFmtId="0" fontId="50" fillId="27" borderId="0" xfId="2" applyNumberFormat="1" applyFont="1" applyFill="1" applyBorder="1" applyAlignment="1">
      <alignment horizontal="left" vertical="top" wrapText="1" readingOrder="1"/>
    </xf>
    <xf numFmtId="4" fontId="0" fillId="0" borderId="18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/>
    </xf>
    <xf numFmtId="0" fontId="42" fillId="32" borderId="22" xfId="0" applyFont="1" applyFill="1" applyBorder="1" applyAlignment="1">
      <alignment horizontal="justify" vertical="justify"/>
    </xf>
    <xf numFmtId="0" fontId="2" fillId="2" borderId="1" xfId="0" applyFont="1" applyFill="1" applyBorder="1" applyAlignment="1">
      <alignment horizontal="justify" vertical="justify"/>
    </xf>
    <xf numFmtId="0" fontId="2" fillId="2" borderId="3" xfId="0" applyFont="1" applyFill="1" applyBorder="1" applyAlignment="1">
      <alignment horizontal="justify" vertical="justify"/>
    </xf>
    <xf numFmtId="0" fontId="2" fillId="2" borderId="5" xfId="0" applyFont="1" applyFill="1" applyBorder="1" applyAlignment="1">
      <alignment horizontal="justify" vertical="justify"/>
    </xf>
    <xf numFmtId="0" fontId="17" fillId="0" borderId="0" xfId="0" applyFont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8" borderId="18" xfId="0" applyFont="1" applyFill="1" applyBorder="1" applyAlignment="1">
      <alignment horizontal="center" vertical="justify"/>
    </xf>
    <xf numFmtId="0" fontId="20" fillId="8" borderId="18" xfId="0" applyFont="1" applyFill="1" applyBorder="1" applyAlignment="1">
      <alignment horizontal="right" vertical="center"/>
    </xf>
    <xf numFmtId="0" fontId="1" fillId="8" borderId="18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justify" vertical="justify"/>
    </xf>
    <xf numFmtId="0" fontId="26" fillId="8" borderId="18" xfId="0" applyFont="1" applyFill="1" applyBorder="1" applyAlignment="1">
      <alignment horizontal="justify" vertical="justify"/>
    </xf>
    <xf numFmtId="0" fontId="16" fillId="10" borderId="0" xfId="0" applyFont="1" applyFill="1" applyAlignment="1">
      <alignment horizontal="center" vertical="top"/>
    </xf>
    <xf numFmtId="0" fontId="51" fillId="10" borderId="0" xfId="0" applyFont="1" applyFill="1" applyAlignment="1">
      <alignment horizontal="center" vertical="top"/>
    </xf>
    <xf numFmtId="0" fontId="30" fillId="10" borderId="25" xfId="0" applyFont="1" applyFill="1" applyBorder="1" applyAlignment="1">
      <alignment vertical="top" textRotation="90"/>
    </xf>
    <xf numFmtId="0" fontId="28" fillId="10" borderId="26" xfId="0" applyFont="1" applyFill="1" applyBorder="1" applyAlignment="1">
      <alignment horizontal="center" vertical="center"/>
    </xf>
    <xf numFmtId="0" fontId="52" fillId="0" borderId="27" xfId="0" applyFont="1" applyBorder="1" applyAlignment="1">
      <alignment horizontal="center"/>
    </xf>
    <xf numFmtId="0" fontId="0" fillId="10" borderId="28" xfId="0" applyFill="1" applyBorder="1" applyAlignment="1">
      <alignment horizontal="center" vertical="top"/>
    </xf>
    <xf numFmtId="0" fontId="28" fillId="10" borderId="29" xfId="0" applyFont="1" applyFill="1" applyBorder="1" applyAlignment="1">
      <alignment horizontal="center" vertical="center"/>
    </xf>
    <xf numFmtId="0" fontId="52" fillId="0" borderId="21" xfId="0" applyFont="1" applyBorder="1" applyAlignment="1">
      <alignment horizontal="center"/>
    </xf>
    <xf numFmtId="0" fontId="28" fillId="10" borderId="25" xfId="0" applyFont="1" applyFill="1" applyBorder="1" applyAlignment="1">
      <alignment horizontal="center" vertical="center"/>
    </xf>
    <xf numFmtId="0" fontId="28" fillId="10" borderId="30" xfId="0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vertical="top"/>
    </xf>
    <xf numFmtId="0" fontId="28" fillId="10" borderId="31" xfId="0" applyFont="1" applyFill="1" applyBorder="1" applyAlignment="1">
      <alignment horizontal="center" vertical="center"/>
    </xf>
    <xf numFmtId="0" fontId="28" fillId="10" borderId="30" xfId="0" applyFont="1" applyFill="1" applyBorder="1" applyAlignment="1">
      <alignment horizontal="left" vertical="center"/>
    </xf>
    <xf numFmtId="4" fontId="30" fillId="24" borderId="30" xfId="0" applyNumberFormat="1" applyFont="1" applyFill="1" applyBorder="1" applyAlignment="1">
      <alignment vertical="top"/>
    </xf>
    <xf numFmtId="0" fontId="28" fillId="10" borderId="22" xfId="0" applyFont="1" applyFill="1" applyBorder="1" applyAlignment="1">
      <alignment horizontal="left" vertical="center"/>
    </xf>
    <xf numFmtId="4" fontId="30" fillId="24" borderId="22" xfId="0" applyNumberFormat="1" applyFont="1" applyFill="1" applyBorder="1" applyAlignment="1">
      <alignment vertical="top"/>
    </xf>
    <xf numFmtId="0" fontId="28" fillId="10" borderId="26" xfId="0" applyFont="1" applyFill="1" applyBorder="1" applyAlignment="1">
      <alignment horizontal="left" vertical="center"/>
    </xf>
    <xf numFmtId="4" fontId="30" fillId="24" borderId="26" xfId="0" applyNumberFormat="1" applyFont="1" applyFill="1" applyBorder="1" applyAlignment="1">
      <alignment vertical="top"/>
    </xf>
    <xf numFmtId="0" fontId="28" fillId="10" borderId="28" xfId="0" applyFont="1" applyFill="1" applyBorder="1" applyAlignment="1">
      <alignment horizontal="center" vertical="center"/>
    </xf>
    <xf numFmtId="0" fontId="28" fillId="42" borderId="32" xfId="0" applyFont="1" applyFill="1" applyBorder="1" applyAlignment="1">
      <alignment horizontal="left" vertical="center"/>
    </xf>
    <xf numFmtId="4" fontId="30" fillId="42" borderId="32" xfId="0" applyNumberFormat="1" applyFont="1" applyFill="1" applyBorder="1" applyAlignment="1">
      <alignment vertical="top"/>
    </xf>
    <xf numFmtId="0" fontId="28" fillId="10" borderId="26" xfId="0" applyFont="1" applyFill="1" applyBorder="1" applyAlignment="1">
      <alignment vertical="center"/>
    </xf>
    <xf numFmtId="0" fontId="0" fillId="10" borderId="26" xfId="0" applyFill="1" applyBorder="1" applyAlignment="1">
      <alignment vertical="top"/>
    </xf>
    <xf numFmtId="0" fontId="30" fillId="10" borderId="29" xfId="0" applyFont="1" applyFill="1" applyBorder="1" applyAlignment="1">
      <alignment vertical="center"/>
    </xf>
    <xf numFmtId="4" fontId="0" fillId="24" borderId="29" xfId="0" applyNumberFormat="1" applyFill="1" applyBorder="1" applyAlignment="1">
      <alignment vertical="top"/>
    </xf>
    <xf numFmtId="0" fontId="30" fillId="10" borderId="22" xfId="0" applyFont="1" applyFill="1" applyBorder="1" applyAlignment="1">
      <alignment vertical="center"/>
    </xf>
    <xf numFmtId="4" fontId="0" fillId="24" borderId="22" xfId="0" applyNumberFormat="1" applyFill="1" applyBorder="1" applyAlignment="1">
      <alignment vertical="top"/>
    </xf>
    <xf numFmtId="0" fontId="28" fillId="10" borderId="0" xfId="0" applyFont="1" applyFill="1" applyAlignment="1">
      <alignment vertical="top"/>
    </xf>
    <xf numFmtId="0" fontId="28" fillId="42" borderId="26" xfId="0" applyFont="1" applyFill="1" applyBorder="1" applyAlignment="1">
      <alignment vertical="top"/>
    </xf>
    <xf numFmtId="4" fontId="0" fillId="42" borderId="22" xfId="0" applyNumberFormat="1" applyFill="1" applyBorder="1" applyAlignment="1">
      <alignment vertical="top"/>
    </xf>
    <xf numFmtId="0" fontId="28" fillId="42" borderId="33" xfId="0" applyFont="1" applyFill="1" applyBorder="1" applyAlignment="1">
      <alignment horizontal="left" vertical="top"/>
    </xf>
    <xf numFmtId="0" fontId="28" fillId="42" borderId="34" xfId="0" applyFont="1" applyFill="1" applyBorder="1" applyAlignment="1">
      <alignment horizontal="left" vertical="top"/>
    </xf>
    <xf numFmtId="4" fontId="0" fillId="42" borderId="26" xfId="0" applyNumberFormat="1" applyFill="1" applyBorder="1" applyAlignment="1">
      <alignment vertical="top"/>
    </xf>
    <xf numFmtId="0" fontId="12" fillId="0" borderId="26" xfId="0" applyFont="1" applyBorder="1" applyAlignment="1">
      <alignment horizontal="center"/>
    </xf>
    <xf numFmtId="0" fontId="52" fillId="0" borderId="26" xfId="0" applyFont="1" applyBorder="1" applyAlignment="1">
      <alignment horizontal="center"/>
    </xf>
    <xf numFmtId="0" fontId="28" fillId="10" borderId="28" xfId="0" applyFont="1" applyFill="1" applyBorder="1" applyAlignment="1">
      <alignment horizontal="center" vertical="top"/>
    </xf>
    <xf numFmtId="0" fontId="52" fillId="0" borderId="29" xfId="0" applyFont="1" applyBorder="1" applyAlignment="1">
      <alignment horizontal="center"/>
    </xf>
    <xf numFmtId="4" fontId="30" fillId="24" borderId="0" xfId="0" applyNumberFormat="1" applyFont="1" applyFill="1" applyAlignment="1">
      <alignment vertical="top"/>
    </xf>
    <xf numFmtId="0" fontId="28" fillId="42" borderId="33" xfId="0" applyFont="1" applyFill="1" applyBorder="1" applyAlignment="1">
      <alignment vertical="top"/>
    </xf>
    <xf numFmtId="0" fontId="28" fillId="42" borderId="34" xfId="0" applyFont="1" applyFill="1" applyBorder="1" applyAlignment="1">
      <alignment vertical="top"/>
    </xf>
    <xf numFmtId="4" fontId="27" fillId="0" borderId="0" xfId="3" applyNumberFormat="1" applyAlignment="1">
      <alignment horizontal="center"/>
    </xf>
    <xf numFmtId="165" fontId="7" fillId="4" borderId="0" xfId="4" applyNumberFormat="1" applyFont="1" applyFill="1"/>
    <xf numFmtId="0" fontId="0" fillId="10" borderId="0" xfId="0" applyFill="1" applyAlignment="1">
      <alignment horizontal="left" vertical="top"/>
    </xf>
  </cellXfs>
  <cellStyles count="5">
    <cellStyle name="Comma" xfId="2" builtinId="3"/>
    <cellStyle name="Normal" xfId="0" builtinId="0"/>
    <cellStyle name="Normal 2" xfId="1" xr:uid="{00000000-0005-0000-0000-000002000000}"/>
    <cellStyle name="Normal 2 3" xfId="4" xr:uid="{46E4762A-D17B-497B-9A47-E009CB433873}"/>
    <cellStyle name="Normal 5" xfId="3" xr:uid="{7A3428B2-A248-40B8-B0B2-61EB32377F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9"/>
  <sheetViews>
    <sheetView rightToLeft="1" topLeftCell="A85" workbookViewId="0">
      <selection activeCell="D113" sqref="D113"/>
    </sheetView>
  </sheetViews>
  <sheetFormatPr defaultColWidth="11.42578125" defaultRowHeight="15" x14ac:dyDescent="0.25"/>
  <cols>
    <col min="1" max="1" width="25.7109375" customWidth="1"/>
    <col min="2" max="2" width="56.7109375" customWidth="1"/>
    <col min="3" max="3" width="18.28515625" customWidth="1"/>
    <col min="4" max="4" width="18.7109375" customWidth="1"/>
    <col min="5" max="5" width="15.140625" customWidth="1"/>
    <col min="6" max="6" width="18.28515625" style="79" customWidth="1"/>
  </cols>
  <sheetData>
    <row r="1" spans="1:6" x14ac:dyDescent="0.25">
      <c r="A1" t="s">
        <v>138</v>
      </c>
    </row>
    <row r="3" spans="1:6" ht="30" customHeight="1" x14ac:dyDescent="0.4">
      <c r="A3" s="224" t="s">
        <v>139</v>
      </c>
      <c r="B3" s="224"/>
      <c r="C3" s="224"/>
      <c r="D3" s="224"/>
      <c r="E3" s="224"/>
      <c r="F3" s="224"/>
    </row>
    <row r="4" spans="1:6" ht="30" customHeight="1" x14ac:dyDescent="0.4">
      <c r="A4" s="94"/>
      <c r="B4" s="94"/>
      <c r="C4" s="94"/>
      <c r="D4" s="94"/>
      <c r="E4" s="95" t="s">
        <v>151</v>
      </c>
      <c r="F4" s="94"/>
    </row>
    <row r="5" spans="1:6" ht="15.75" thickBot="1" x14ac:dyDescent="0.3"/>
    <row r="6" spans="1:6" ht="16.5" thickTop="1" x14ac:dyDescent="0.25">
      <c r="A6" s="3"/>
      <c r="B6" s="2"/>
      <c r="C6" s="1" t="s">
        <v>134</v>
      </c>
      <c r="D6" s="221" t="s">
        <v>135</v>
      </c>
      <c r="E6" s="221" t="s">
        <v>136</v>
      </c>
      <c r="F6" s="1" t="s">
        <v>137</v>
      </c>
    </row>
    <row r="7" spans="1:6" ht="15.75" x14ac:dyDescent="0.25">
      <c r="A7" s="5" t="s">
        <v>1</v>
      </c>
      <c r="B7" s="4" t="s">
        <v>0</v>
      </c>
      <c r="C7" s="4"/>
      <c r="D7" s="222"/>
      <c r="E7" s="222"/>
      <c r="F7" s="4"/>
    </row>
    <row r="8" spans="1:6" ht="16.5" thickBot="1" x14ac:dyDescent="0.3">
      <c r="A8" s="8"/>
      <c r="B8" s="7"/>
      <c r="C8" s="6"/>
      <c r="D8" s="223"/>
      <c r="E8" s="223"/>
      <c r="F8" s="6"/>
    </row>
    <row r="9" spans="1:6" ht="16.5" thickTop="1" x14ac:dyDescent="0.25">
      <c r="A9" s="10"/>
      <c r="B9" s="9"/>
      <c r="C9" s="9"/>
      <c r="D9" s="9"/>
      <c r="E9" s="9"/>
      <c r="F9" s="78"/>
    </row>
    <row r="10" spans="1:6" ht="23.25" x14ac:dyDescent="0.35">
      <c r="A10" s="13">
        <v>10</v>
      </c>
      <c r="B10" s="12" t="s">
        <v>2</v>
      </c>
      <c r="C10" s="11"/>
      <c r="D10" s="11"/>
      <c r="E10" s="11"/>
      <c r="F10" s="80"/>
    </row>
    <row r="11" spans="1:6" x14ac:dyDescent="0.25">
      <c r="A11" s="15"/>
      <c r="B11" s="14"/>
      <c r="C11" s="11"/>
      <c r="D11" s="11"/>
      <c r="E11" s="11"/>
      <c r="F11" s="80"/>
    </row>
    <row r="12" spans="1:6" ht="15.75" x14ac:dyDescent="0.25">
      <c r="A12" s="18" t="s">
        <v>4</v>
      </c>
      <c r="B12" s="17" t="s">
        <v>3</v>
      </c>
      <c r="C12" s="16">
        <v>958437.5</v>
      </c>
      <c r="D12" s="16">
        <v>885000</v>
      </c>
      <c r="E12" s="16"/>
      <c r="F12" s="81">
        <f>(D12*100)/C12</f>
        <v>92.337789370720571</v>
      </c>
    </row>
    <row r="13" spans="1:6" ht="15.75" x14ac:dyDescent="0.25">
      <c r="A13" s="18" t="s">
        <v>6</v>
      </c>
      <c r="B13" s="19" t="s">
        <v>5</v>
      </c>
      <c r="C13" s="16">
        <v>1009981.21</v>
      </c>
      <c r="D13" s="16">
        <v>934600</v>
      </c>
      <c r="E13" s="16"/>
      <c r="F13" s="81">
        <f t="shared" ref="F13:F76" si="0">(D13*100)/C13</f>
        <v>92.536375008402388</v>
      </c>
    </row>
    <row r="14" spans="1:6" ht="15.75" x14ac:dyDescent="0.25">
      <c r="A14" s="18" t="s">
        <v>8</v>
      </c>
      <c r="B14" s="19" t="s">
        <v>7</v>
      </c>
      <c r="C14" s="20"/>
      <c r="D14" s="20">
        <v>0</v>
      </c>
      <c r="E14" s="20"/>
      <c r="F14" s="81"/>
    </row>
    <row r="15" spans="1:6" ht="15.75" x14ac:dyDescent="0.25">
      <c r="A15" s="18" t="s">
        <v>10</v>
      </c>
      <c r="B15" s="19" t="s">
        <v>9</v>
      </c>
      <c r="C15" s="16"/>
      <c r="D15" s="16">
        <v>0</v>
      </c>
      <c r="E15" s="16"/>
      <c r="F15" s="81"/>
    </row>
    <row r="16" spans="1:6" ht="15.75" x14ac:dyDescent="0.25">
      <c r="A16" s="18" t="s">
        <v>12</v>
      </c>
      <c r="B16" s="19" t="s">
        <v>11</v>
      </c>
      <c r="C16" s="16">
        <v>183488.75</v>
      </c>
      <c r="D16" s="16">
        <v>172650</v>
      </c>
      <c r="E16" s="16"/>
      <c r="F16" s="81">
        <f t="shared" si="0"/>
        <v>94.092962102581225</v>
      </c>
    </row>
    <row r="17" spans="1:6" ht="15.75" x14ac:dyDescent="0.25">
      <c r="A17" s="18" t="s">
        <v>14</v>
      </c>
      <c r="B17" s="21" t="s">
        <v>13</v>
      </c>
      <c r="C17" s="16"/>
      <c r="D17" s="16">
        <v>0</v>
      </c>
      <c r="E17" s="16"/>
      <c r="F17" s="81"/>
    </row>
    <row r="18" spans="1:6" ht="15.75" x14ac:dyDescent="0.25">
      <c r="A18" s="18" t="s">
        <v>16</v>
      </c>
      <c r="B18" s="19" t="s">
        <v>15</v>
      </c>
      <c r="C18" s="16"/>
      <c r="D18" s="16"/>
      <c r="E18" s="16"/>
      <c r="F18" s="81"/>
    </row>
    <row r="19" spans="1:6" ht="15.75" x14ac:dyDescent="0.25">
      <c r="A19" s="18" t="s">
        <v>18</v>
      </c>
      <c r="B19" s="19" t="s">
        <v>17</v>
      </c>
      <c r="C19" s="16">
        <v>29633.115000000002</v>
      </c>
      <c r="D19" s="16">
        <v>23171.96</v>
      </c>
      <c r="E19" s="16"/>
      <c r="F19" s="81">
        <f t="shared" si="0"/>
        <v>78.196166687167377</v>
      </c>
    </row>
    <row r="20" spans="1:6" ht="15.75" x14ac:dyDescent="0.25">
      <c r="A20" s="18" t="s">
        <v>20</v>
      </c>
      <c r="B20" s="19" t="s">
        <v>19</v>
      </c>
      <c r="C20" s="16">
        <v>599637.125</v>
      </c>
      <c r="D20" s="16">
        <v>569891</v>
      </c>
      <c r="E20" s="16"/>
      <c r="F20" s="81">
        <f t="shared" si="0"/>
        <v>95.039312317428639</v>
      </c>
    </row>
    <row r="21" spans="1:6" ht="15.75" x14ac:dyDescent="0.25">
      <c r="A21" s="18" t="s">
        <v>22</v>
      </c>
      <c r="B21" s="19" t="s">
        <v>21</v>
      </c>
      <c r="C21" s="16">
        <v>44494000</v>
      </c>
      <c r="D21" s="16">
        <v>50849645</v>
      </c>
      <c r="E21" s="16"/>
      <c r="F21" s="81">
        <f t="shared" si="0"/>
        <v>114.28427428417315</v>
      </c>
    </row>
    <row r="22" spans="1:6" ht="16.5" thickBot="1" x14ac:dyDescent="0.3">
      <c r="A22" s="25"/>
      <c r="B22" s="24"/>
      <c r="C22" s="23"/>
      <c r="D22" s="23"/>
      <c r="E22" s="23"/>
      <c r="F22" s="81"/>
    </row>
    <row r="23" spans="1:6" ht="16.5" thickTop="1" x14ac:dyDescent="0.25">
      <c r="A23" s="25"/>
      <c r="B23" s="14"/>
      <c r="C23" s="26">
        <f>SUM(C12:C22)</f>
        <v>47275177.700000003</v>
      </c>
      <c r="D23" s="26">
        <f>SUM(D12:D22)</f>
        <v>53434957.960000001</v>
      </c>
      <c r="E23" s="26">
        <f>SUM(E12:E22)</f>
        <v>0</v>
      </c>
      <c r="F23" s="81">
        <f t="shared" si="0"/>
        <v>113.02962899280651</v>
      </c>
    </row>
    <row r="24" spans="1:6" ht="15.75" x14ac:dyDescent="0.25">
      <c r="A24" s="25"/>
      <c r="B24" s="14"/>
      <c r="C24" s="27"/>
      <c r="D24" s="27"/>
      <c r="E24" s="27"/>
      <c r="F24" s="81"/>
    </row>
    <row r="25" spans="1:6" ht="23.25" x14ac:dyDescent="0.35">
      <c r="A25" s="13">
        <v>20</v>
      </c>
      <c r="B25" s="12" t="s">
        <v>23</v>
      </c>
      <c r="C25" s="22"/>
      <c r="D25" s="22"/>
      <c r="E25" s="22"/>
      <c r="F25" s="81"/>
    </row>
    <row r="26" spans="1:6" ht="15.75" x14ac:dyDescent="0.25">
      <c r="A26" s="25"/>
      <c r="B26" s="29"/>
      <c r="C26" s="28"/>
      <c r="D26" s="28"/>
      <c r="E26" s="28"/>
      <c r="F26" s="81"/>
    </row>
    <row r="27" spans="1:6" ht="15.75" x14ac:dyDescent="0.25">
      <c r="A27" s="31" t="s">
        <v>25</v>
      </c>
      <c r="B27" s="30" t="s">
        <v>24</v>
      </c>
      <c r="C27" s="28"/>
      <c r="D27" s="28"/>
      <c r="E27" s="28">
        <v>3128.5</v>
      </c>
      <c r="F27" s="81"/>
    </row>
    <row r="28" spans="1:6" ht="15.75" x14ac:dyDescent="0.25">
      <c r="A28" s="31" t="s">
        <v>27</v>
      </c>
      <c r="B28" s="32" t="s">
        <v>26</v>
      </c>
      <c r="C28" s="28"/>
      <c r="D28" s="28"/>
      <c r="E28" s="28"/>
      <c r="F28" s="81"/>
    </row>
    <row r="29" spans="1:6" ht="15.75" x14ac:dyDescent="0.25">
      <c r="A29" s="18" t="s">
        <v>29</v>
      </c>
      <c r="B29" s="33" t="s">
        <v>28</v>
      </c>
      <c r="C29" s="28"/>
      <c r="D29" s="28"/>
      <c r="E29" s="28"/>
      <c r="F29" s="81"/>
    </row>
    <row r="30" spans="1:6" ht="15.75" x14ac:dyDescent="0.25">
      <c r="A30" s="18" t="s">
        <v>31</v>
      </c>
      <c r="B30" s="19" t="s">
        <v>30</v>
      </c>
      <c r="C30" s="16">
        <v>4286.25</v>
      </c>
      <c r="D30" s="16">
        <v>4760</v>
      </c>
      <c r="E30" s="16"/>
      <c r="F30" s="81">
        <f t="shared" si="0"/>
        <v>111.0527850685331</v>
      </c>
    </row>
    <row r="31" spans="1:6" ht="15.75" x14ac:dyDescent="0.25">
      <c r="A31" s="18" t="s">
        <v>33</v>
      </c>
      <c r="B31" s="19" t="s">
        <v>32</v>
      </c>
      <c r="C31" s="16">
        <v>1057.5</v>
      </c>
      <c r="D31" s="16">
        <v>960</v>
      </c>
      <c r="E31" s="16"/>
      <c r="F31" s="81">
        <f t="shared" si="0"/>
        <v>90.780141843971634</v>
      </c>
    </row>
    <row r="32" spans="1:6" ht="15.75" x14ac:dyDescent="0.25">
      <c r="A32" s="18" t="s">
        <v>35</v>
      </c>
      <c r="B32" s="19" t="s">
        <v>34</v>
      </c>
      <c r="C32" s="16">
        <v>28140</v>
      </c>
      <c r="D32" s="16">
        <v>27170</v>
      </c>
      <c r="E32" s="16"/>
      <c r="F32" s="81">
        <f t="shared" si="0"/>
        <v>96.552949538024166</v>
      </c>
    </row>
    <row r="33" spans="1:6" ht="15.75" x14ac:dyDescent="0.25">
      <c r="A33" s="34" t="s">
        <v>37</v>
      </c>
      <c r="B33" s="19" t="s">
        <v>36</v>
      </c>
      <c r="C33" s="16">
        <v>471033.78749999998</v>
      </c>
      <c r="D33" s="16">
        <v>421996.62</v>
      </c>
      <c r="E33" s="16"/>
      <c r="F33" s="81">
        <f t="shared" si="0"/>
        <v>89.589458590589956</v>
      </c>
    </row>
    <row r="34" spans="1:6" ht="15.75" x14ac:dyDescent="0.25">
      <c r="A34" s="34" t="s">
        <v>39</v>
      </c>
      <c r="B34" s="19" t="s">
        <v>38</v>
      </c>
      <c r="C34" s="16"/>
      <c r="D34" s="16">
        <v>0</v>
      </c>
      <c r="E34" s="16"/>
      <c r="F34" s="81"/>
    </row>
    <row r="35" spans="1:6" ht="28.5" x14ac:dyDescent="0.25">
      <c r="A35" s="34" t="s">
        <v>41</v>
      </c>
      <c r="B35" s="35" t="s">
        <v>40</v>
      </c>
      <c r="C35" s="16"/>
      <c r="D35" s="16">
        <v>0</v>
      </c>
      <c r="E35" s="16">
        <v>64500</v>
      </c>
      <c r="F35" s="81"/>
    </row>
    <row r="36" spans="1:6" ht="15.75" x14ac:dyDescent="0.25">
      <c r="A36" s="34" t="s">
        <v>43</v>
      </c>
      <c r="B36" s="19" t="s">
        <v>42</v>
      </c>
      <c r="C36" s="16"/>
      <c r="D36" s="16"/>
      <c r="E36" s="16"/>
      <c r="F36" s="81"/>
    </row>
    <row r="37" spans="1:6" ht="15.75" x14ac:dyDescent="0.25">
      <c r="A37" s="34" t="s">
        <v>45</v>
      </c>
      <c r="B37" s="19" t="s">
        <v>44</v>
      </c>
      <c r="C37" s="16">
        <v>16263.75</v>
      </c>
      <c r="D37" s="16"/>
      <c r="E37" s="16"/>
      <c r="F37" s="81">
        <f t="shared" si="0"/>
        <v>0</v>
      </c>
    </row>
    <row r="38" spans="1:6" ht="15.75" x14ac:dyDescent="0.25">
      <c r="A38" s="34" t="s">
        <v>47</v>
      </c>
      <c r="B38" s="19" t="s">
        <v>46</v>
      </c>
      <c r="C38" s="16">
        <v>173437.5</v>
      </c>
      <c r="D38" s="16">
        <v>220500</v>
      </c>
      <c r="E38" s="16"/>
      <c r="F38" s="81">
        <f t="shared" si="0"/>
        <v>127.13513513513513</v>
      </c>
    </row>
    <row r="39" spans="1:6" ht="15.75" x14ac:dyDescent="0.25">
      <c r="A39" s="34" t="s">
        <v>49</v>
      </c>
      <c r="B39" s="17" t="s">
        <v>48</v>
      </c>
      <c r="C39" s="16"/>
      <c r="D39" s="16"/>
      <c r="E39" s="16">
        <v>13404</v>
      </c>
      <c r="F39" s="81"/>
    </row>
    <row r="40" spans="1:6" ht="15.75" x14ac:dyDescent="0.25">
      <c r="A40" s="34"/>
      <c r="B40" s="17"/>
      <c r="C40" s="36"/>
      <c r="D40" s="36"/>
      <c r="E40" s="36"/>
      <c r="F40" s="81"/>
    </row>
    <row r="41" spans="1:6" ht="16.5" thickBot="1" x14ac:dyDescent="0.3">
      <c r="A41" s="37"/>
      <c r="B41" s="24"/>
      <c r="C41" s="22"/>
      <c r="D41" s="22"/>
      <c r="E41" s="22"/>
      <c r="F41" s="81"/>
    </row>
    <row r="42" spans="1:6" ht="16.5" thickTop="1" x14ac:dyDescent="0.25">
      <c r="A42" s="25"/>
      <c r="B42" s="14"/>
      <c r="C42" s="26">
        <f>SUM(C30:C41)</f>
        <v>694218.78749999998</v>
      </c>
      <c r="D42" s="26">
        <f>SUM(D30:D41)</f>
        <v>675386.62</v>
      </c>
      <c r="E42" s="26">
        <f>SUM(E30:E41)</f>
        <v>77904</v>
      </c>
      <c r="F42" s="81">
        <f t="shared" si="0"/>
        <v>97.287286394564774</v>
      </c>
    </row>
    <row r="43" spans="1:6" ht="18.75" x14ac:dyDescent="0.3">
      <c r="A43" s="25"/>
      <c r="B43" s="14"/>
      <c r="C43" s="38"/>
      <c r="D43" s="38"/>
      <c r="E43" s="38"/>
      <c r="F43" s="81"/>
    </row>
    <row r="44" spans="1:6" ht="23.25" x14ac:dyDescent="0.35">
      <c r="A44" s="13">
        <v>30</v>
      </c>
      <c r="B44" s="12" t="s">
        <v>50</v>
      </c>
      <c r="C44" s="22"/>
      <c r="D44" s="22"/>
      <c r="E44" s="22"/>
      <c r="F44" s="81"/>
    </row>
    <row r="45" spans="1:6" ht="15.75" x14ac:dyDescent="0.25">
      <c r="A45" s="25"/>
      <c r="B45" s="14"/>
      <c r="C45" s="22"/>
      <c r="D45" s="22"/>
      <c r="E45" s="22"/>
      <c r="F45" s="81"/>
    </row>
    <row r="46" spans="1:6" ht="15.75" x14ac:dyDescent="0.25">
      <c r="A46" s="18" t="s">
        <v>52</v>
      </c>
      <c r="B46" s="17" t="s">
        <v>51</v>
      </c>
      <c r="C46" s="16">
        <v>853746.63749999995</v>
      </c>
      <c r="D46" s="16">
        <v>214309.49</v>
      </c>
      <c r="E46" s="16">
        <v>12336325.16</v>
      </c>
      <c r="F46" s="81">
        <f t="shared" si="0"/>
        <v>25.102235322127406</v>
      </c>
    </row>
    <row r="47" spans="1:6" ht="15.75" x14ac:dyDescent="0.25">
      <c r="A47" s="18" t="s">
        <v>54</v>
      </c>
      <c r="B47" s="19" t="s">
        <v>53</v>
      </c>
      <c r="C47" s="16">
        <v>316318.3125</v>
      </c>
      <c r="D47" s="16">
        <v>382145.32</v>
      </c>
      <c r="E47" s="16">
        <v>10964496.529999999</v>
      </c>
      <c r="F47" s="81">
        <f t="shared" si="0"/>
        <v>120.81036882744498</v>
      </c>
    </row>
    <row r="48" spans="1:6" ht="15.75" x14ac:dyDescent="0.25">
      <c r="A48" s="18" t="s">
        <v>56</v>
      </c>
      <c r="B48" s="19" t="s">
        <v>55</v>
      </c>
      <c r="C48" s="16">
        <v>12281055.135</v>
      </c>
      <c r="D48" s="16">
        <v>14835766.710000001</v>
      </c>
      <c r="E48" s="16">
        <v>3707471.02</v>
      </c>
      <c r="F48" s="81">
        <f t="shared" si="0"/>
        <v>120.80205281156407</v>
      </c>
    </row>
    <row r="49" spans="1:6" ht="15.75" x14ac:dyDescent="0.25">
      <c r="A49" s="18" t="s">
        <v>58</v>
      </c>
      <c r="B49" s="19" t="s">
        <v>57</v>
      </c>
      <c r="C49" s="16">
        <v>7000000</v>
      </c>
      <c r="D49" s="16">
        <v>8457272</v>
      </c>
      <c r="E49" s="16"/>
      <c r="F49" s="81">
        <f t="shared" si="0"/>
        <v>120.81817142857143</v>
      </c>
    </row>
    <row r="50" spans="1:6" ht="15.75" x14ac:dyDescent="0.25">
      <c r="A50" s="18" t="s">
        <v>60</v>
      </c>
      <c r="B50" s="19" t="s">
        <v>59</v>
      </c>
      <c r="C50" s="16">
        <v>796348.84875</v>
      </c>
      <c r="D50" s="16">
        <v>1174272.42</v>
      </c>
      <c r="E50" s="16"/>
      <c r="F50" s="81">
        <f t="shared" si="0"/>
        <v>147.45703743318182</v>
      </c>
    </row>
    <row r="51" spans="1:6" ht="15.75" x14ac:dyDescent="0.25">
      <c r="A51" s="18" t="s">
        <v>62</v>
      </c>
      <c r="B51" s="19" t="s">
        <v>61</v>
      </c>
      <c r="C51" s="16">
        <v>12000000</v>
      </c>
      <c r="D51" s="16">
        <v>7738436.96</v>
      </c>
      <c r="E51" s="16">
        <v>1145023.5900000001</v>
      </c>
      <c r="F51" s="81">
        <f t="shared" si="0"/>
        <v>64.486974666666669</v>
      </c>
    </row>
    <row r="52" spans="1:6" ht="15.75" x14ac:dyDescent="0.25">
      <c r="A52" s="18" t="s">
        <v>64</v>
      </c>
      <c r="B52" s="19" t="s">
        <v>63</v>
      </c>
      <c r="C52" s="16">
        <v>65000000</v>
      </c>
      <c r="D52" s="16">
        <v>56470841.57</v>
      </c>
      <c r="E52" s="16">
        <v>199499040.27000001</v>
      </c>
      <c r="F52" s="81">
        <f t="shared" si="0"/>
        <v>86.878217800000002</v>
      </c>
    </row>
    <row r="53" spans="1:6" ht="15.75" x14ac:dyDescent="0.25">
      <c r="A53" s="18" t="s">
        <v>66</v>
      </c>
      <c r="B53" s="19" t="s">
        <v>65</v>
      </c>
      <c r="C53" s="16">
        <v>64.6875</v>
      </c>
      <c r="D53" s="16"/>
      <c r="E53" s="16">
        <v>53302.57</v>
      </c>
      <c r="F53" s="81">
        <f t="shared" si="0"/>
        <v>0</v>
      </c>
    </row>
    <row r="54" spans="1:6" ht="15.75" x14ac:dyDescent="0.25">
      <c r="A54" s="18" t="s">
        <v>68</v>
      </c>
      <c r="B54" s="19" t="s">
        <v>67</v>
      </c>
      <c r="C54" s="16">
        <v>978240</v>
      </c>
      <c r="D54" s="16">
        <v>1490600</v>
      </c>
      <c r="E54" s="16"/>
      <c r="F54" s="81">
        <f t="shared" si="0"/>
        <v>152.37569512594047</v>
      </c>
    </row>
    <row r="55" spans="1:6" ht="15.75" x14ac:dyDescent="0.25">
      <c r="A55" s="39" t="s">
        <v>70</v>
      </c>
      <c r="B55" s="19" t="s">
        <v>69</v>
      </c>
      <c r="C55" s="16">
        <v>172493.0625</v>
      </c>
      <c r="D55" s="16">
        <v>92328</v>
      </c>
      <c r="E55" s="16"/>
      <c r="F55" s="81">
        <f t="shared" si="0"/>
        <v>53.525630922113173</v>
      </c>
    </row>
    <row r="56" spans="1:6" ht="15.75" x14ac:dyDescent="0.25">
      <c r="A56" s="18" t="s">
        <v>72</v>
      </c>
      <c r="B56" s="19" t="s">
        <v>71</v>
      </c>
      <c r="C56" s="16">
        <v>177464.15625</v>
      </c>
      <c r="D56" s="16">
        <v>185128.75</v>
      </c>
      <c r="E56" s="16">
        <v>116174.33</v>
      </c>
      <c r="F56" s="81">
        <f t="shared" si="0"/>
        <v>104.31895314071345</v>
      </c>
    </row>
    <row r="57" spans="1:6" ht="15.75" x14ac:dyDescent="0.25">
      <c r="A57" s="18" t="s">
        <v>74</v>
      </c>
      <c r="B57" s="19" t="s">
        <v>73</v>
      </c>
      <c r="C57" s="16"/>
      <c r="D57" s="16"/>
      <c r="E57" s="16">
        <v>161</v>
      </c>
      <c r="F57" s="81"/>
    </row>
    <row r="58" spans="1:6" ht="15.75" x14ac:dyDescent="0.25">
      <c r="A58" s="18" t="s">
        <v>76</v>
      </c>
      <c r="B58" s="19" t="s">
        <v>75</v>
      </c>
      <c r="C58" s="16">
        <v>187.5</v>
      </c>
      <c r="D58" s="16">
        <v>300</v>
      </c>
      <c r="E58" s="16"/>
      <c r="F58" s="81">
        <f t="shared" si="0"/>
        <v>160</v>
      </c>
    </row>
    <row r="59" spans="1:6" ht="15.75" x14ac:dyDescent="0.25">
      <c r="A59" s="18" t="s">
        <v>78</v>
      </c>
      <c r="B59" s="40" t="s">
        <v>77</v>
      </c>
      <c r="C59" s="16"/>
      <c r="D59" s="16"/>
      <c r="E59" s="16"/>
      <c r="F59" s="81"/>
    </row>
    <row r="60" spans="1:6" ht="15.75" x14ac:dyDescent="0.25">
      <c r="A60" s="18" t="s">
        <v>80</v>
      </c>
      <c r="B60" s="19" t="s">
        <v>79</v>
      </c>
      <c r="C60" s="28"/>
      <c r="D60" s="28"/>
      <c r="E60" s="28"/>
      <c r="F60" s="81"/>
    </row>
    <row r="61" spans="1:6" ht="16.5" thickBot="1" x14ac:dyDescent="0.3">
      <c r="A61" s="25"/>
      <c r="B61" s="24"/>
      <c r="C61" s="22"/>
      <c r="D61" s="22"/>
      <c r="E61" s="22"/>
      <c r="F61" s="81"/>
    </row>
    <row r="62" spans="1:6" ht="16.5" thickTop="1" x14ac:dyDescent="0.25">
      <c r="A62" s="25"/>
      <c r="B62" s="24"/>
      <c r="C62" s="26">
        <f>SUM(C46:C61)</f>
        <v>99575918.340000004</v>
      </c>
      <c r="D62" s="26">
        <f>SUM(D46:D61)</f>
        <v>91041401.219999999</v>
      </c>
      <c r="E62" s="26">
        <f>SUM(E46:E61)</f>
        <v>227821994.47</v>
      </c>
      <c r="F62" s="81">
        <f t="shared" si="0"/>
        <v>91.429135415192391</v>
      </c>
    </row>
    <row r="63" spans="1:6" ht="18.75" x14ac:dyDescent="0.3">
      <c r="A63" s="41"/>
      <c r="B63" s="41"/>
      <c r="C63" s="38"/>
      <c r="D63" s="38"/>
      <c r="E63" s="38"/>
      <c r="F63" s="81"/>
    </row>
    <row r="64" spans="1:6" ht="18.75" x14ac:dyDescent="0.3">
      <c r="A64" s="41"/>
      <c r="B64" s="41"/>
      <c r="C64" s="38"/>
      <c r="D64" s="38"/>
      <c r="E64" s="38"/>
      <c r="F64" s="81"/>
    </row>
    <row r="65" spans="1:6" ht="18.75" x14ac:dyDescent="0.3">
      <c r="A65" s="41"/>
      <c r="B65" s="41"/>
      <c r="C65" s="38"/>
      <c r="D65" s="38"/>
      <c r="E65" s="38"/>
      <c r="F65" s="81"/>
    </row>
    <row r="66" spans="1:6" ht="18.75" x14ac:dyDescent="0.3">
      <c r="A66" s="24"/>
      <c r="B66" s="41"/>
      <c r="C66" s="38"/>
      <c r="D66" s="38"/>
      <c r="E66" s="38"/>
      <c r="F66" s="81"/>
    </row>
    <row r="67" spans="1:6" ht="23.25" x14ac:dyDescent="0.35">
      <c r="A67" s="13">
        <v>40</v>
      </c>
      <c r="B67" s="42" t="s">
        <v>81</v>
      </c>
      <c r="C67" s="22"/>
      <c r="D67" s="22"/>
      <c r="E67" s="22"/>
      <c r="F67" s="81"/>
    </row>
    <row r="68" spans="1:6" ht="15.75" x14ac:dyDescent="0.25">
      <c r="A68" s="25"/>
      <c r="B68" s="14"/>
      <c r="C68" s="22"/>
      <c r="D68" s="22"/>
      <c r="E68" s="22"/>
      <c r="F68" s="81"/>
    </row>
    <row r="69" spans="1:6" ht="15.75" x14ac:dyDescent="0.25">
      <c r="A69" s="18" t="s">
        <v>83</v>
      </c>
      <c r="B69" s="33" t="s">
        <v>82</v>
      </c>
      <c r="C69" s="28">
        <v>2113125.3112499998</v>
      </c>
      <c r="D69" s="28">
        <v>2068656.52</v>
      </c>
      <c r="E69" s="28">
        <v>2300942.34</v>
      </c>
      <c r="F69" s="81">
        <f t="shared" si="0"/>
        <v>97.895591377697585</v>
      </c>
    </row>
    <row r="70" spans="1:6" ht="28.5" x14ac:dyDescent="0.25">
      <c r="A70" s="18" t="s">
        <v>85</v>
      </c>
      <c r="B70" s="43" t="s">
        <v>84</v>
      </c>
      <c r="C70" s="28"/>
      <c r="D70" s="28"/>
      <c r="E70" s="28"/>
      <c r="F70" s="81"/>
    </row>
    <row r="71" spans="1:6" ht="15.75" x14ac:dyDescent="0.25">
      <c r="A71" s="18" t="s">
        <v>87</v>
      </c>
      <c r="B71" s="44" t="s">
        <v>86</v>
      </c>
      <c r="C71" s="28"/>
      <c r="D71" s="28"/>
      <c r="E71" s="28"/>
      <c r="F71" s="81"/>
    </row>
    <row r="72" spans="1:6" ht="15.75" x14ac:dyDescent="0.25">
      <c r="A72" s="18" t="s">
        <v>89</v>
      </c>
      <c r="B72" s="33" t="s">
        <v>88</v>
      </c>
      <c r="C72" s="28">
        <v>326628.72749999998</v>
      </c>
      <c r="D72" s="28">
        <v>78541.070000000007</v>
      </c>
      <c r="E72" s="28">
        <v>15334916.23</v>
      </c>
      <c r="F72" s="81">
        <f t="shared" si="0"/>
        <v>24.045977401053928</v>
      </c>
    </row>
    <row r="73" spans="1:6" ht="15.75" x14ac:dyDescent="0.25">
      <c r="A73" s="18" t="s">
        <v>91</v>
      </c>
      <c r="B73" s="44" t="s">
        <v>90</v>
      </c>
      <c r="C73" s="28">
        <v>867116.13749999995</v>
      </c>
      <c r="D73" s="28">
        <v>663046.15</v>
      </c>
      <c r="E73" s="28"/>
      <c r="F73" s="81">
        <f t="shared" si="0"/>
        <v>76.465668360370017</v>
      </c>
    </row>
    <row r="74" spans="1:6" ht="15.75" x14ac:dyDescent="0.25">
      <c r="A74" s="18" t="s">
        <v>93</v>
      </c>
      <c r="B74" s="44" t="s">
        <v>92</v>
      </c>
      <c r="C74" s="28">
        <v>55000000</v>
      </c>
      <c r="D74" s="28">
        <v>55994683.030000001</v>
      </c>
      <c r="E74" s="28">
        <v>201468441.94999999</v>
      </c>
      <c r="F74" s="81">
        <f t="shared" si="0"/>
        <v>101.8085146</v>
      </c>
    </row>
    <row r="75" spans="1:6" ht="15.75" x14ac:dyDescent="0.25">
      <c r="A75" s="18" t="s">
        <v>95</v>
      </c>
      <c r="B75" s="44" t="s">
        <v>94</v>
      </c>
      <c r="C75" s="28">
        <v>8572.5</v>
      </c>
      <c r="D75" s="28">
        <v>5220</v>
      </c>
      <c r="E75" s="28">
        <v>52842.7</v>
      </c>
      <c r="F75" s="81">
        <f t="shared" si="0"/>
        <v>60.892388451443573</v>
      </c>
    </row>
    <row r="76" spans="1:6" ht="15.75" x14ac:dyDescent="0.25">
      <c r="A76" s="18" t="s">
        <v>97</v>
      </c>
      <c r="B76" s="33" t="s">
        <v>96</v>
      </c>
      <c r="C76" s="28">
        <v>385500</v>
      </c>
      <c r="D76" s="28">
        <v>0</v>
      </c>
      <c r="E76" s="28"/>
      <c r="F76" s="81">
        <f t="shared" si="0"/>
        <v>0</v>
      </c>
    </row>
    <row r="77" spans="1:6" ht="15.75" x14ac:dyDescent="0.25">
      <c r="A77" s="18" t="s">
        <v>99</v>
      </c>
      <c r="B77" s="44" t="s">
        <v>98</v>
      </c>
      <c r="C77" s="28">
        <v>152673.1875</v>
      </c>
      <c r="D77" s="28">
        <v>58366.3</v>
      </c>
      <c r="E77" s="28">
        <v>678929.3</v>
      </c>
      <c r="F77" s="81">
        <f t="shared" ref="F77:F108" si="1">(D77*100)/C77</f>
        <v>38.229567978332803</v>
      </c>
    </row>
    <row r="78" spans="1:6" ht="15.75" x14ac:dyDescent="0.25">
      <c r="A78" s="18" t="s">
        <v>101</v>
      </c>
      <c r="B78" s="44" t="s">
        <v>100</v>
      </c>
      <c r="C78" s="28"/>
      <c r="D78" s="28">
        <v>0</v>
      </c>
      <c r="E78" s="28"/>
      <c r="F78" s="81"/>
    </row>
    <row r="79" spans="1:6" ht="15.75" x14ac:dyDescent="0.25">
      <c r="A79" s="18" t="s">
        <v>103</v>
      </c>
      <c r="B79" s="44" t="s">
        <v>102</v>
      </c>
      <c r="C79" s="28">
        <v>531447.33750000002</v>
      </c>
      <c r="D79" s="28">
        <v>418698</v>
      </c>
      <c r="E79" s="28">
        <v>637469.6</v>
      </c>
      <c r="F79" s="81">
        <f t="shared" si="1"/>
        <v>78.784475987707808</v>
      </c>
    </row>
    <row r="80" spans="1:6" ht="15.75" x14ac:dyDescent="0.25">
      <c r="A80" s="18" t="s">
        <v>105</v>
      </c>
      <c r="B80" s="44" t="s">
        <v>104</v>
      </c>
      <c r="C80" s="28">
        <v>1500</v>
      </c>
      <c r="D80" s="28"/>
      <c r="E80" s="28"/>
      <c r="F80" s="81">
        <f t="shared" si="1"/>
        <v>0</v>
      </c>
    </row>
    <row r="81" spans="1:6" ht="25.5" x14ac:dyDescent="0.25">
      <c r="A81" s="18" t="s">
        <v>107</v>
      </c>
      <c r="B81" s="45" t="s">
        <v>106</v>
      </c>
      <c r="C81" s="28">
        <v>6000000</v>
      </c>
      <c r="D81" s="28">
        <v>8633936.3399999999</v>
      </c>
      <c r="E81" s="28">
        <v>1015527.47</v>
      </c>
      <c r="F81" s="81">
        <f t="shared" si="1"/>
        <v>143.89893900000001</v>
      </c>
    </row>
    <row r="82" spans="1:6" ht="25.5" x14ac:dyDescent="0.25">
      <c r="A82" s="18" t="s">
        <v>109</v>
      </c>
      <c r="B82" s="46" t="s">
        <v>108</v>
      </c>
      <c r="C82" s="28">
        <v>724131.99750000006</v>
      </c>
      <c r="D82" s="28">
        <v>710108.03</v>
      </c>
      <c r="E82" s="28">
        <v>42549281.630000003</v>
      </c>
      <c r="F82" s="81">
        <f t="shared" si="1"/>
        <v>98.063341000202101</v>
      </c>
    </row>
    <row r="83" spans="1:6" ht="15.75" x14ac:dyDescent="0.25">
      <c r="A83" s="18" t="s">
        <v>111</v>
      </c>
      <c r="B83" s="44" t="s">
        <v>110</v>
      </c>
      <c r="C83" s="28">
        <v>982751.25</v>
      </c>
      <c r="D83" s="28">
        <v>0</v>
      </c>
      <c r="E83" s="28"/>
      <c r="F83" s="81">
        <f t="shared" si="1"/>
        <v>0</v>
      </c>
    </row>
    <row r="84" spans="1:6" ht="15.75" x14ac:dyDescent="0.25">
      <c r="A84" s="18" t="s">
        <v>113</v>
      </c>
      <c r="B84" s="44" t="s">
        <v>112</v>
      </c>
      <c r="C84" s="28">
        <v>670000</v>
      </c>
      <c r="D84" s="28">
        <v>633895.73</v>
      </c>
      <c r="E84" s="28"/>
      <c r="F84" s="81">
        <f t="shared" si="1"/>
        <v>94.61130298507463</v>
      </c>
    </row>
    <row r="85" spans="1:6" ht="15.75" x14ac:dyDescent="0.25">
      <c r="A85" s="18" t="s">
        <v>115</v>
      </c>
      <c r="B85" s="47" t="s">
        <v>114</v>
      </c>
      <c r="C85" s="28"/>
      <c r="D85" s="28"/>
      <c r="E85" s="28">
        <v>15160</v>
      </c>
      <c r="F85" s="81"/>
    </row>
    <row r="86" spans="1:6" ht="15.75" x14ac:dyDescent="0.25">
      <c r="A86" s="18" t="s">
        <v>117</v>
      </c>
      <c r="B86" s="48" t="s">
        <v>116</v>
      </c>
      <c r="C86" s="28">
        <v>53579.4375</v>
      </c>
      <c r="D86" s="28">
        <v>130158.25</v>
      </c>
      <c r="E86" s="28"/>
      <c r="F86" s="81">
        <f t="shared" si="1"/>
        <v>242.92574926715122</v>
      </c>
    </row>
    <row r="87" spans="1:6" ht="15.75" x14ac:dyDescent="0.25">
      <c r="A87" s="18" t="s">
        <v>119</v>
      </c>
      <c r="B87" s="33" t="s">
        <v>118</v>
      </c>
      <c r="C87" s="28">
        <v>2665312.5</v>
      </c>
      <c r="D87" s="28">
        <v>0</v>
      </c>
      <c r="E87" s="28">
        <v>321387.5</v>
      </c>
      <c r="F87" s="81">
        <f t="shared" si="1"/>
        <v>0</v>
      </c>
    </row>
    <row r="88" spans="1:6" ht="15.75" x14ac:dyDescent="0.25">
      <c r="A88" s="18" t="s">
        <v>121</v>
      </c>
      <c r="B88" s="44" t="s">
        <v>120</v>
      </c>
      <c r="C88" s="28">
        <v>14323.44375</v>
      </c>
      <c r="D88" s="28">
        <v>26195.5</v>
      </c>
      <c r="E88" s="28">
        <v>234</v>
      </c>
      <c r="F88" s="81">
        <f t="shared" si="1"/>
        <v>182.88548799585993</v>
      </c>
    </row>
    <row r="89" spans="1:6" ht="15.75" x14ac:dyDescent="0.25">
      <c r="A89" s="18" t="s">
        <v>123</v>
      </c>
      <c r="B89" s="44" t="s">
        <v>122</v>
      </c>
      <c r="C89" s="28">
        <v>598651.63500000001</v>
      </c>
      <c r="D89" s="28">
        <v>453294.41</v>
      </c>
      <c r="E89" s="28"/>
      <c r="F89" s="81">
        <f t="shared" si="1"/>
        <v>75.719230266530545</v>
      </c>
    </row>
    <row r="90" spans="1:6" ht="16.5" thickBot="1" x14ac:dyDescent="0.3">
      <c r="A90" s="25"/>
      <c r="B90" s="24"/>
      <c r="C90" s="22"/>
      <c r="D90" s="22"/>
      <c r="E90" s="22"/>
      <c r="F90" s="81"/>
    </row>
    <row r="91" spans="1:6" ht="16.5" thickTop="1" x14ac:dyDescent="0.25">
      <c r="A91" s="25"/>
      <c r="B91" s="14"/>
      <c r="C91" s="26">
        <f>SUM(C69:C90)</f>
        <v>71095313.464999989</v>
      </c>
      <c r="D91" s="26">
        <f>SUM(D69:D90)</f>
        <v>69874799.329999998</v>
      </c>
      <c r="E91" s="26">
        <f>SUM(E69:E90)</f>
        <v>264375132.71999997</v>
      </c>
      <c r="F91" s="81">
        <f t="shared" si="1"/>
        <v>98.283270618673271</v>
      </c>
    </row>
    <row r="92" spans="1:6" ht="15.75" x14ac:dyDescent="0.25">
      <c r="A92" s="25"/>
      <c r="B92" s="14"/>
      <c r="C92" s="27"/>
      <c r="D92" s="27"/>
      <c r="E92" s="27"/>
      <c r="F92" s="81"/>
    </row>
    <row r="93" spans="1:6" ht="23.25" x14ac:dyDescent="0.35">
      <c r="A93" s="13">
        <v>50</v>
      </c>
      <c r="B93" s="12" t="s">
        <v>124</v>
      </c>
      <c r="C93" s="22"/>
      <c r="D93" s="22"/>
      <c r="E93" s="22"/>
      <c r="F93" s="81"/>
    </row>
    <row r="94" spans="1:6" ht="15.75" x14ac:dyDescent="0.25">
      <c r="A94" s="25"/>
      <c r="B94" s="14"/>
      <c r="C94" s="22"/>
      <c r="D94" s="22"/>
      <c r="E94" s="22"/>
      <c r="F94" s="81"/>
    </row>
    <row r="95" spans="1:6" ht="15.75" x14ac:dyDescent="0.25">
      <c r="A95" s="18" t="s">
        <v>126</v>
      </c>
      <c r="B95" s="49" t="s">
        <v>125</v>
      </c>
      <c r="C95" s="28">
        <v>1600000</v>
      </c>
      <c r="D95" s="28">
        <v>1500703.79</v>
      </c>
      <c r="E95" s="28"/>
      <c r="F95" s="81">
        <f t="shared" si="1"/>
        <v>93.793986875000002</v>
      </c>
    </row>
    <row r="96" spans="1:6" ht="15.75" x14ac:dyDescent="0.25">
      <c r="A96" s="18" t="s">
        <v>128</v>
      </c>
      <c r="B96" s="50" t="s">
        <v>127</v>
      </c>
      <c r="C96" s="28">
        <v>417228.98625000002</v>
      </c>
      <c r="D96" s="28"/>
      <c r="E96" s="28"/>
      <c r="F96" s="81">
        <f t="shared" si="1"/>
        <v>0</v>
      </c>
    </row>
    <row r="97" spans="1:6" ht="15.75" x14ac:dyDescent="0.25">
      <c r="A97" s="18" t="s">
        <v>130</v>
      </c>
      <c r="B97" s="50" t="s">
        <v>129</v>
      </c>
      <c r="C97" s="28">
        <v>75940</v>
      </c>
      <c r="D97" s="28">
        <v>10198707.060000001</v>
      </c>
      <c r="E97" s="28"/>
      <c r="F97" s="81">
        <f t="shared" si="1"/>
        <v>13429.953989992098</v>
      </c>
    </row>
    <row r="98" spans="1:6" ht="16.5" thickBot="1" x14ac:dyDescent="0.3">
      <c r="A98" s="25"/>
      <c r="B98" s="51"/>
      <c r="C98" s="22"/>
      <c r="D98" s="22"/>
      <c r="E98" s="22"/>
      <c r="F98" s="81"/>
    </row>
    <row r="99" spans="1:6" ht="16.5" thickTop="1" x14ac:dyDescent="0.25">
      <c r="A99" s="53"/>
      <c r="B99" s="52"/>
      <c r="C99" s="26">
        <f>SUM(C95:C98)</f>
        <v>2093168.9862500001</v>
      </c>
      <c r="D99" s="26">
        <f>SUM(D95:D98)</f>
        <v>11699410.850000001</v>
      </c>
      <c r="E99" s="26">
        <f>SUM(E95:E98)</f>
        <v>0</v>
      </c>
      <c r="F99" s="81">
        <f t="shared" si="1"/>
        <v>558.93293503072516</v>
      </c>
    </row>
    <row r="100" spans="1:6" ht="15.75" x14ac:dyDescent="0.25">
      <c r="A100" s="55"/>
      <c r="B100" s="54"/>
      <c r="C100" s="11"/>
      <c r="D100" s="11"/>
      <c r="E100" s="11"/>
      <c r="F100" s="81"/>
    </row>
    <row r="101" spans="1:6" ht="23.25" x14ac:dyDescent="0.35">
      <c r="A101" s="56">
        <v>60</v>
      </c>
      <c r="B101" s="12" t="s">
        <v>131</v>
      </c>
      <c r="C101" s="22"/>
      <c r="D101" s="22"/>
      <c r="E101" s="22"/>
      <c r="F101" s="81"/>
    </row>
    <row r="102" spans="1:6" ht="15.75" x14ac:dyDescent="0.25">
      <c r="A102" s="55"/>
      <c r="B102" s="54"/>
      <c r="C102" s="57"/>
      <c r="D102" s="57"/>
      <c r="E102" s="57"/>
      <c r="F102" s="81"/>
    </row>
    <row r="103" spans="1:6" ht="15.75" x14ac:dyDescent="0.25">
      <c r="A103" s="59" t="s">
        <v>133</v>
      </c>
      <c r="B103" s="58" t="s">
        <v>132</v>
      </c>
      <c r="C103" s="23"/>
      <c r="D103" s="23">
        <v>36462987.280000001</v>
      </c>
      <c r="E103" s="23"/>
      <c r="F103" s="81"/>
    </row>
    <row r="104" spans="1:6" ht="16.5" thickBot="1" x14ac:dyDescent="0.3">
      <c r="A104" s="61"/>
      <c r="B104" s="60"/>
      <c r="C104" s="22"/>
      <c r="D104" s="22"/>
      <c r="E104" s="22"/>
      <c r="F104" s="81"/>
    </row>
    <row r="105" spans="1:6" ht="16.5" thickTop="1" x14ac:dyDescent="0.25">
      <c r="A105" s="61"/>
      <c r="B105" s="60"/>
      <c r="C105" s="26">
        <f>SUM(C103:C104)</f>
        <v>0</v>
      </c>
      <c r="D105" s="26">
        <f>SUM(D103:D104)</f>
        <v>36462987.280000001</v>
      </c>
      <c r="E105" s="26">
        <f>SUM(E103:E104)</f>
        <v>0</v>
      </c>
      <c r="F105" s="81"/>
    </row>
    <row r="106" spans="1:6" ht="16.5" thickBot="1" x14ac:dyDescent="0.3">
      <c r="A106" s="55"/>
      <c r="B106" s="62"/>
      <c r="C106" s="11"/>
      <c r="D106" s="11"/>
      <c r="E106" s="11"/>
      <c r="F106" s="88"/>
    </row>
    <row r="107" spans="1:6" ht="16.5" thickTop="1" x14ac:dyDescent="0.25">
      <c r="A107" s="65"/>
      <c r="B107" s="64"/>
      <c r="C107" s="63"/>
      <c r="D107" s="63"/>
      <c r="E107" s="63"/>
      <c r="F107" s="89"/>
    </row>
    <row r="108" spans="1:6" ht="21" x14ac:dyDescent="0.35">
      <c r="A108" s="93" t="s">
        <v>141</v>
      </c>
      <c r="B108" s="87"/>
      <c r="C108" s="66">
        <v>220733797.31999999</v>
      </c>
      <c r="D108" s="66">
        <f>D23+D42+D62+D91+D99+D105</f>
        <v>263188943.25999999</v>
      </c>
      <c r="E108" s="66">
        <f>E23+E42+E62+E91+E99+E105</f>
        <v>492275031.18999994</v>
      </c>
      <c r="F108" s="90">
        <f t="shared" si="1"/>
        <v>119.23364090839807</v>
      </c>
    </row>
    <row r="109" spans="1:6" ht="21" thickBot="1" x14ac:dyDescent="0.35">
      <c r="A109" s="69"/>
      <c r="B109" s="68"/>
      <c r="C109" s="67"/>
      <c r="D109" s="67"/>
      <c r="E109" s="67"/>
      <c r="F109" s="91"/>
    </row>
    <row r="110" spans="1:6" ht="16.5" thickTop="1" x14ac:dyDescent="0.25">
      <c r="A110" s="72"/>
      <c r="B110" s="72"/>
      <c r="C110" s="71"/>
      <c r="D110" s="71"/>
      <c r="E110" s="71"/>
      <c r="F110" s="82"/>
    </row>
    <row r="111" spans="1:6" ht="18.75" x14ac:dyDescent="0.3">
      <c r="A111" s="92" t="s">
        <v>140</v>
      </c>
      <c r="B111" s="72"/>
      <c r="C111" s="73"/>
      <c r="D111" s="73"/>
      <c r="E111" s="73"/>
      <c r="F111" s="83"/>
    </row>
    <row r="112" spans="1:6" x14ac:dyDescent="0.25">
      <c r="A112" s="72"/>
      <c r="B112" s="72"/>
      <c r="C112" s="70"/>
      <c r="D112" s="74"/>
      <c r="E112" s="74"/>
      <c r="F112" s="84"/>
    </row>
    <row r="113" spans="1:6" x14ac:dyDescent="0.25">
      <c r="A113" s="72"/>
      <c r="B113" s="72"/>
      <c r="C113" s="70"/>
      <c r="D113" s="74"/>
      <c r="E113" s="74"/>
      <c r="F113" s="84"/>
    </row>
    <row r="114" spans="1:6" x14ac:dyDescent="0.25">
      <c r="A114" s="72"/>
      <c r="B114" s="72"/>
      <c r="C114" s="70"/>
      <c r="D114" s="74"/>
      <c r="E114" s="74"/>
      <c r="F114" s="84"/>
    </row>
    <row r="115" spans="1:6" x14ac:dyDescent="0.25">
      <c r="A115" s="72"/>
      <c r="B115" s="72"/>
      <c r="C115" s="70"/>
      <c r="D115" s="74"/>
      <c r="E115" s="74"/>
      <c r="F115" s="84"/>
    </row>
    <row r="116" spans="1:6" x14ac:dyDescent="0.25">
      <c r="A116" s="72"/>
      <c r="B116" s="72"/>
      <c r="C116" s="70"/>
      <c r="D116" s="74"/>
      <c r="E116" s="74"/>
      <c r="F116" s="84"/>
    </row>
    <row r="117" spans="1:6" x14ac:dyDescent="0.25">
      <c r="A117" s="72"/>
      <c r="B117" s="72"/>
      <c r="C117" s="76"/>
      <c r="D117" s="75"/>
      <c r="E117" s="75"/>
      <c r="F117" s="85"/>
    </row>
    <row r="118" spans="1:6" ht="15.75" x14ac:dyDescent="0.25">
      <c r="A118" s="77"/>
      <c r="B118" s="77"/>
      <c r="C118" s="70"/>
      <c r="D118" s="74"/>
      <c r="E118" s="74"/>
      <c r="F118" s="84"/>
    </row>
    <row r="119" spans="1:6" ht="15.75" x14ac:dyDescent="0.25">
      <c r="A119" s="77"/>
      <c r="B119" s="77"/>
      <c r="C119" s="70"/>
      <c r="D119" s="74"/>
      <c r="E119" s="74"/>
      <c r="F119" s="84"/>
    </row>
    <row r="120" spans="1:6" ht="15.75" x14ac:dyDescent="0.25">
      <c r="A120" s="77"/>
      <c r="B120" s="77"/>
      <c r="C120" s="70"/>
      <c r="D120" s="70"/>
      <c r="E120" s="70"/>
      <c r="F120" s="86"/>
    </row>
    <row r="121" spans="1:6" ht="15.75" x14ac:dyDescent="0.25">
      <c r="A121" s="77"/>
      <c r="B121" s="77"/>
      <c r="C121" s="70"/>
      <c r="D121" s="70"/>
      <c r="E121" s="70"/>
      <c r="F121" s="86"/>
    </row>
    <row r="122" spans="1:6" ht="15.75" x14ac:dyDescent="0.25">
      <c r="A122" s="77"/>
      <c r="B122" s="77"/>
      <c r="C122" s="70"/>
      <c r="D122" s="70"/>
      <c r="E122" s="70"/>
      <c r="F122" s="86"/>
    </row>
    <row r="123" spans="1:6" ht="15.75" x14ac:dyDescent="0.25">
      <c r="A123" s="77"/>
      <c r="B123" s="77"/>
      <c r="C123" s="70"/>
      <c r="D123" s="70"/>
      <c r="E123" s="70"/>
      <c r="F123" s="86"/>
    </row>
    <row r="124" spans="1:6" ht="15.75" x14ac:dyDescent="0.25">
      <c r="A124" s="77"/>
      <c r="B124" s="77"/>
      <c r="C124" s="70"/>
      <c r="D124" s="70"/>
      <c r="E124" s="70"/>
      <c r="F124" s="86"/>
    </row>
    <row r="125" spans="1:6" ht="15.75" x14ac:dyDescent="0.25">
      <c r="A125" s="77"/>
      <c r="B125" s="77"/>
      <c r="C125" s="70"/>
      <c r="D125" s="70"/>
      <c r="E125" s="70"/>
      <c r="F125" s="86"/>
    </row>
    <row r="126" spans="1:6" ht="15.75" x14ac:dyDescent="0.25">
      <c r="A126" s="77"/>
      <c r="B126" s="77"/>
      <c r="C126" s="70"/>
      <c r="D126" s="70"/>
      <c r="E126" s="70"/>
      <c r="F126" s="86"/>
    </row>
    <row r="127" spans="1:6" ht="15.75" x14ac:dyDescent="0.25">
      <c r="A127" s="77"/>
      <c r="B127" s="77"/>
      <c r="C127" s="70"/>
      <c r="D127" s="70"/>
      <c r="E127" s="70"/>
      <c r="F127" s="86"/>
    </row>
    <row r="128" spans="1:6" ht="15.75" x14ac:dyDescent="0.25">
      <c r="A128" s="77"/>
      <c r="B128" s="77"/>
      <c r="C128" s="70"/>
      <c r="D128" s="70"/>
      <c r="E128" s="70"/>
      <c r="F128" s="86"/>
    </row>
    <row r="129" spans="1:6" ht="15.75" x14ac:dyDescent="0.25">
      <c r="A129" s="77"/>
      <c r="B129" s="77"/>
      <c r="C129" s="70"/>
      <c r="D129" s="70"/>
      <c r="E129" s="70"/>
      <c r="F129" s="86"/>
    </row>
    <row r="130" spans="1:6" ht="15.75" x14ac:dyDescent="0.25">
      <c r="A130" s="77"/>
      <c r="B130" s="77"/>
      <c r="C130" s="70"/>
      <c r="D130" s="70"/>
      <c r="E130" s="70"/>
      <c r="F130" s="86"/>
    </row>
    <row r="131" spans="1:6" ht="15.75" x14ac:dyDescent="0.25">
      <c r="A131" s="77"/>
      <c r="B131" s="77"/>
      <c r="C131" s="70"/>
      <c r="D131" s="70"/>
      <c r="E131" s="70"/>
      <c r="F131" s="86"/>
    </row>
    <row r="132" spans="1:6" ht="15.75" x14ac:dyDescent="0.25">
      <c r="A132" s="77"/>
      <c r="B132" s="77"/>
      <c r="C132" s="70"/>
      <c r="D132" s="70"/>
      <c r="E132" s="70"/>
      <c r="F132" s="86"/>
    </row>
    <row r="133" spans="1:6" ht="15.75" x14ac:dyDescent="0.25">
      <c r="A133" s="77"/>
      <c r="B133" s="77"/>
      <c r="C133" s="70"/>
      <c r="D133" s="70"/>
      <c r="E133" s="70"/>
      <c r="F133" s="86"/>
    </row>
    <row r="134" spans="1:6" ht="15.75" x14ac:dyDescent="0.25">
      <c r="A134" s="77"/>
      <c r="B134" s="77"/>
      <c r="C134" s="70"/>
      <c r="D134" s="70"/>
      <c r="E134" s="70"/>
      <c r="F134" s="86"/>
    </row>
    <row r="135" spans="1:6" ht="15.75" x14ac:dyDescent="0.25">
      <c r="A135" s="77"/>
      <c r="B135" s="77"/>
      <c r="C135" s="70"/>
      <c r="D135" s="70"/>
      <c r="E135" s="70"/>
      <c r="F135" s="86"/>
    </row>
    <row r="136" spans="1:6" ht="15.75" x14ac:dyDescent="0.25">
      <c r="A136" s="77"/>
      <c r="B136" s="77"/>
      <c r="C136" s="70"/>
      <c r="D136" s="70"/>
      <c r="E136" s="70"/>
      <c r="F136" s="86"/>
    </row>
    <row r="137" spans="1:6" ht="15.75" x14ac:dyDescent="0.25">
      <c r="A137" s="77"/>
      <c r="B137" s="77"/>
      <c r="C137" s="70"/>
      <c r="D137" s="70"/>
      <c r="E137" s="70"/>
      <c r="F137" s="86"/>
    </row>
    <row r="138" spans="1:6" ht="15.75" x14ac:dyDescent="0.25">
      <c r="A138" s="77"/>
      <c r="B138" s="77"/>
      <c r="C138" s="70"/>
      <c r="D138" s="70"/>
      <c r="E138" s="70"/>
      <c r="F138" s="86"/>
    </row>
    <row r="139" spans="1:6" ht="15.75" x14ac:dyDescent="0.25">
      <c r="A139" s="77"/>
      <c r="B139" s="77"/>
      <c r="C139" s="70"/>
      <c r="D139" s="70"/>
      <c r="E139" s="70"/>
      <c r="F139" s="86"/>
    </row>
    <row r="140" spans="1:6" ht="15.75" x14ac:dyDescent="0.25">
      <c r="A140" s="77"/>
      <c r="B140" s="77"/>
      <c r="C140" s="70"/>
      <c r="D140" s="70"/>
      <c r="E140" s="70"/>
      <c r="F140" s="86"/>
    </row>
    <row r="141" spans="1:6" ht="15.75" x14ac:dyDescent="0.25">
      <c r="A141" s="77"/>
      <c r="B141" s="77"/>
      <c r="C141" s="70"/>
      <c r="D141" s="70"/>
      <c r="E141" s="70"/>
      <c r="F141" s="86"/>
    </row>
    <row r="142" spans="1:6" ht="15.75" x14ac:dyDescent="0.25">
      <c r="A142" s="77"/>
      <c r="B142" s="77"/>
      <c r="C142" s="70"/>
      <c r="D142" s="70"/>
      <c r="E142" s="70"/>
      <c r="F142" s="86"/>
    </row>
    <row r="143" spans="1:6" ht="15.75" x14ac:dyDescent="0.25">
      <c r="A143" s="77"/>
      <c r="B143" s="77"/>
      <c r="C143" s="70"/>
      <c r="D143" s="70"/>
      <c r="E143" s="70"/>
      <c r="F143" s="86"/>
    </row>
    <row r="144" spans="1:6" ht="15.75" x14ac:dyDescent="0.25">
      <c r="A144" s="77"/>
      <c r="B144" s="77"/>
      <c r="C144" s="70"/>
      <c r="D144" s="70"/>
      <c r="E144" s="70"/>
      <c r="F144" s="86"/>
    </row>
    <row r="145" spans="1:6" ht="15.75" x14ac:dyDescent="0.25">
      <c r="A145" s="77"/>
      <c r="B145" s="77"/>
      <c r="C145" s="70"/>
      <c r="D145" s="70"/>
      <c r="E145" s="70"/>
      <c r="F145" s="86"/>
    </row>
    <row r="146" spans="1:6" ht="15.75" x14ac:dyDescent="0.25">
      <c r="A146" s="77"/>
      <c r="B146" s="77"/>
      <c r="C146" s="70"/>
      <c r="D146" s="70"/>
      <c r="E146" s="70"/>
      <c r="F146" s="86"/>
    </row>
    <row r="147" spans="1:6" ht="15.75" x14ac:dyDescent="0.25">
      <c r="A147" s="77"/>
      <c r="B147" s="77"/>
      <c r="C147" s="70"/>
      <c r="D147" s="70"/>
      <c r="E147" s="70"/>
      <c r="F147" s="86"/>
    </row>
    <row r="148" spans="1:6" ht="15.75" x14ac:dyDescent="0.25">
      <c r="A148" s="77"/>
      <c r="B148" s="77"/>
      <c r="C148" s="70"/>
      <c r="D148" s="70"/>
      <c r="E148" s="70"/>
      <c r="F148" s="86"/>
    </row>
    <row r="149" spans="1:6" ht="15.75" x14ac:dyDescent="0.25">
      <c r="A149" s="77"/>
      <c r="B149" s="77"/>
      <c r="C149" s="70"/>
      <c r="D149" s="70"/>
      <c r="E149" s="70"/>
      <c r="F149" s="86"/>
    </row>
    <row r="150" spans="1:6" ht="15.75" x14ac:dyDescent="0.25">
      <c r="A150" s="77"/>
      <c r="B150" s="77"/>
      <c r="C150" s="70"/>
      <c r="D150" s="70"/>
      <c r="E150" s="70"/>
      <c r="F150" s="86"/>
    </row>
    <row r="151" spans="1:6" ht="15.75" x14ac:dyDescent="0.25">
      <c r="A151" s="77"/>
      <c r="B151" s="77"/>
      <c r="C151" s="70"/>
      <c r="D151" s="70"/>
      <c r="E151" s="70"/>
      <c r="F151" s="86"/>
    </row>
    <row r="152" spans="1:6" ht="15.75" x14ac:dyDescent="0.25">
      <c r="A152" s="77"/>
      <c r="B152" s="77"/>
      <c r="C152" s="70"/>
      <c r="D152" s="70"/>
      <c r="E152" s="70"/>
      <c r="F152" s="86"/>
    </row>
    <row r="153" spans="1:6" ht="15.75" x14ac:dyDescent="0.25">
      <c r="A153" s="77"/>
      <c r="B153" s="77"/>
      <c r="C153" s="70"/>
      <c r="D153" s="70"/>
      <c r="E153" s="70"/>
      <c r="F153" s="86"/>
    </row>
    <row r="154" spans="1:6" ht="15.75" x14ac:dyDescent="0.25">
      <c r="A154" s="77"/>
      <c r="B154" s="77"/>
      <c r="C154" s="70"/>
      <c r="D154" s="70"/>
      <c r="E154" s="70"/>
      <c r="F154" s="86"/>
    </row>
    <row r="155" spans="1:6" ht="15.75" x14ac:dyDescent="0.25">
      <c r="A155" s="77"/>
      <c r="B155" s="77"/>
      <c r="C155" s="70"/>
      <c r="D155" s="70"/>
      <c r="E155" s="70"/>
      <c r="F155" s="86"/>
    </row>
    <row r="156" spans="1:6" ht="15.75" x14ac:dyDescent="0.25">
      <c r="A156" s="77"/>
      <c r="B156" s="77"/>
    </row>
    <row r="157" spans="1:6" ht="15.75" x14ac:dyDescent="0.25">
      <c r="A157" s="77"/>
      <c r="B157" s="77"/>
    </row>
    <row r="158" spans="1:6" ht="15.75" x14ac:dyDescent="0.25">
      <c r="A158" s="77"/>
      <c r="B158" s="77"/>
    </row>
    <row r="159" spans="1:6" ht="15.75" x14ac:dyDescent="0.25">
      <c r="A159" s="77"/>
      <c r="B159" s="77"/>
    </row>
    <row r="160" spans="1:6" ht="15.75" x14ac:dyDescent="0.25">
      <c r="A160" s="77"/>
      <c r="B160" s="77"/>
    </row>
    <row r="161" spans="1:2" ht="15.75" x14ac:dyDescent="0.25">
      <c r="A161" s="77"/>
      <c r="B161" s="77"/>
    </row>
    <row r="162" spans="1:2" ht="15.75" x14ac:dyDescent="0.25">
      <c r="A162" s="77"/>
      <c r="B162" s="77"/>
    </row>
    <row r="163" spans="1:2" ht="15.75" x14ac:dyDescent="0.25">
      <c r="A163" s="77"/>
      <c r="B163" s="77"/>
    </row>
    <row r="164" spans="1:2" ht="15.75" x14ac:dyDescent="0.25">
      <c r="A164" s="77"/>
      <c r="B164" s="77"/>
    </row>
    <row r="165" spans="1:2" ht="15.75" x14ac:dyDescent="0.25">
      <c r="A165" s="77"/>
      <c r="B165" s="77"/>
    </row>
    <row r="166" spans="1:2" ht="15.75" x14ac:dyDescent="0.25">
      <c r="A166" s="77"/>
      <c r="B166" s="77"/>
    </row>
    <row r="167" spans="1:2" ht="15.75" x14ac:dyDescent="0.25">
      <c r="A167" s="77"/>
      <c r="B167" s="77"/>
    </row>
    <row r="168" spans="1:2" ht="15.75" x14ac:dyDescent="0.25">
      <c r="A168" s="77"/>
      <c r="B168" s="77"/>
    </row>
    <row r="169" spans="1:2" ht="15.75" x14ac:dyDescent="0.25">
      <c r="A169" s="77"/>
      <c r="B169" s="77"/>
    </row>
  </sheetData>
  <mergeCells count="3">
    <mergeCell ref="D6:D8"/>
    <mergeCell ref="E6:E8"/>
    <mergeCell ref="A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rightToLeft="1" workbookViewId="0"/>
  </sheetViews>
  <sheetFormatPr defaultColWidth="11.42578125" defaultRowHeight="15" x14ac:dyDescent="0.25"/>
  <cols>
    <col min="1" max="1" width="16.85546875" customWidth="1"/>
    <col min="2" max="2" width="19.85546875" customWidth="1"/>
    <col min="3" max="3" width="20.28515625" customWidth="1"/>
    <col min="4" max="4" width="15.7109375" customWidth="1"/>
    <col min="5" max="5" width="14.5703125" customWidth="1"/>
    <col min="6" max="6" width="12.7109375" customWidth="1"/>
    <col min="7" max="7" width="13.85546875" customWidth="1"/>
    <col min="8" max="8" width="19.7109375" customWidth="1"/>
  </cols>
  <sheetData>
    <row r="1" spans="1:8" x14ac:dyDescent="0.25">
      <c r="A1" t="s">
        <v>138</v>
      </c>
    </row>
    <row r="5" spans="1:8" ht="23.25" x14ac:dyDescent="0.35">
      <c r="A5" s="228" t="s">
        <v>152</v>
      </c>
      <c r="B5" s="228"/>
      <c r="C5" s="228"/>
      <c r="D5" s="228"/>
      <c r="E5" s="228"/>
      <c r="F5" s="228"/>
      <c r="G5" s="228"/>
      <c r="H5" s="228"/>
    </row>
    <row r="6" spans="1:8" ht="15.75" thickBot="1" x14ac:dyDescent="0.3"/>
    <row r="7" spans="1:8" ht="15.75" thickBot="1" x14ac:dyDescent="0.3">
      <c r="A7" s="227" t="s">
        <v>142</v>
      </c>
      <c r="B7" s="227" t="s">
        <v>143</v>
      </c>
      <c r="C7" s="227" t="s">
        <v>144</v>
      </c>
      <c r="D7" s="227" t="s">
        <v>145</v>
      </c>
      <c r="E7" s="227" t="s">
        <v>146</v>
      </c>
      <c r="F7" s="229" t="s">
        <v>147</v>
      </c>
      <c r="G7" s="229"/>
      <c r="H7" s="227" t="s">
        <v>150</v>
      </c>
    </row>
    <row r="8" spans="1:8" ht="15.75" thickBot="1" x14ac:dyDescent="0.3">
      <c r="A8" s="227"/>
      <c r="B8" s="227"/>
      <c r="C8" s="227"/>
      <c r="D8" s="227"/>
      <c r="E8" s="227"/>
      <c r="F8" s="96" t="s">
        <v>148</v>
      </c>
      <c r="G8" s="96" t="s">
        <v>149</v>
      </c>
      <c r="H8" s="227"/>
    </row>
    <row r="9" spans="1:8" ht="29.25" customHeight="1" thickBot="1" x14ac:dyDescent="0.3">
      <c r="A9" s="113"/>
      <c r="B9" s="113" t="s">
        <v>973</v>
      </c>
      <c r="C9" s="113" t="s">
        <v>974</v>
      </c>
      <c r="D9" s="113" t="s">
        <v>975</v>
      </c>
      <c r="E9" s="218">
        <v>22000000</v>
      </c>
      <c r="F9" s="225">
        <v>2272586.89</v>
      </c>
      <c r="G9" s="226"/>
      <c r="H9" s="218">
        <v>27271042.68</v>
      </c>
    </row>
    <row r="10" spans="1:8" ht="27.75" customHeight="1" thickBot="1" x14ac:dyDescent="0.3">
      <c r="A10" s="113"/>
      <c r="B10" s="113" t="s">
        <v>973</v>
      </c>
      <c r="C10" s="113" t="s">
        <v>974</v>
      </c>
      <c r="D10" s="113" t="s">
        <v>975</v>
      </c>
      <c r="E10" s="218">
        <v>20000000</v>
      </c>
      <c r="F10" s="225">
        <v>2004181.24</v>
      </c>
      <c r="G10" s="226"/>
      <c r="H10" s="218">
        <v>26054356.120000001</v>
      </c>
    </row>
    <row r="11" spans="1:8" ht="33.75" customHeight="1" thickBot="1" x14ac:dyDescent="0.3">
      <c r="A11" s="96"/>
      <c r="B11" s="113" t="s">
        <v>973</v>
      </c>
      <c r="C11" s="113" t="s">
        <v>974</v>
      </c>
      <c r="D11" s="113" t="s">
        <v>975</v>
      </c>
      <c r="E11" s="219">
        <v>7600000</v>
      </c>
      <c r="F11" s="225">
        <v>748874.38</v>
      </c>
      <c r="G11" s="226"/>
      <c r="H11" s="219">
        <v>11233115.699999999</v>
      </c>
    </row>
  </sheetData>
  <mergeCells count="11">
    <mergeCell ref="F9:G9"/>
    <mergeCell ref="F10:G10"/>
    <mergeCell ref="F11:G11"/>
    <mergeCell ref="H7:H8"/>
    <mergeCell ref="A5:H5"/>
    <mergeCell ref="F7:G7"/>
    <mergeCell ref="E7:E8"/>
    <mergeCell ref="D7:D8"/>
    <mergeCell ref="C7:C8"/>
    <mergeCell ref="B7:B8"/>
    <mergeCell ref="A7:A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0"/>
  <sheetViews>
    <sheetView rightToLeft="1" workbookViewId="0">
      <selection activeCell="O17" sqref="O16:O17"/>
    </sheetView>
  </sheetViews>
  <sheetFormatPr defaultColWidth="11.42578125" defaultRowHeight="15" x14ac:dyDescent="0.25"/>
  <cols>
    <col min="1" max="1" width="34" customWidth="1"/>
    <col min="4" max="4" width="12.7109375" style="108" customWidth="1"/>
    <col min="5" max="5" width="15.42578125" customWidth="1"/>
    <col min="6" max="6" width="19.7109375" customWidth="1"/>
  </cols>
  <sheetData>
    <row r="1" spans="1:6" x14ac:dyDescent="0.25">
      <c r="A1" t="s">
        <v>138</v>
      </c>
    </row>
    <row r="4" spans="1:6" x14ac:dyDescent="0.25">
      <c r="F4" t="s">
        <v>151</v>
      </c>
    </row>
    <row r="5" spans="1:6" ht="15.75" thickBot="1" x14ac:dyDescent="0.3"/>
    <row r="6" spans="1:6" ht="15.75" thickBot="1" x14ac:dyDescent="0.3">
      <c r="A6" s="231" t="s">
        <v>320</v>
      </c>
      <c r="B6" s="232" t="s">
        <v>313</v>
      </c>
      <c r="C6" s="233" t="s">
        <v>317</v>
      </c>
      <c r="D6" s="234" t="s">
        <v>206</v>
      </c>
      <c r="E6" s="230" t="s">
        <v>318</v>
      </c>
      <c r="F6" s="230" t="s">
        <v>319</v>
      </c>
    </row>
    <row r="7" spans="1:6" ht="15.75" thickBot="1" x14ac:dyDescent="0.3">
      <c r="A7" s="231"/>
      <c r="B7" s="232"/>
      <c r="C7" s="233"/>
      <c r="D7" s="234"/>
      <c r="E7" s="230"/>
      <c r="F7" s="230"/>
    </row>
    <row r="8" spans="1:6" ht="15.75" thickBot="1" x14ac:dyDescent="0.3">
      <c r="A8" s="97" t="s">
        <v>976</v>
      </c>
      <c r="B8" s="96" t="s">
        <v>314</v>
      </c>
      <c r="C8" s="109">
        <v>10000</v>
      </c>
      <c r="D8" s="109">
        <v>10000</v>
      </c>
      <c r="E8" s="96"/>
      <c r="F8" s="96"/>
    </row>
    <row r="9" spans="1:6" ht="15.75" thickBot="1" x14ac:dyDescent="0.3">
      <c r="A9" s="98" t="s">
        <v>153</v>
      </c>
      <c r="B9" s="96" t="s">
        <v>314</v>
      </c>
      <c r="C9" s="110">
        <v>9500</v>
      </c>
      <c r="D9" s="110">
        <v>9500</v>
      </c>
      <c r="E9" s="96"/>
      <c r="F9" s="96"/>
    </row>
    <row r="10" spans="1:6" ht="15.75" thickBot="1" x14ac:dyDescent="0.3">
      <c r="A10" s="98" t="s">
        <v>154</v>
      </c>
      <c r="B10" s="96" t="s">
        <v>314</v>
      </c>
      <c r="C10" s="110">
        <v>9500</v>
      </c>
      <c r="D10" s="110">
        <v>9500</v>
      </c>
      <c r="E10" s="96"/>
      <c r="F10" s="96"/>
    </row>
    <row r="11" spans="1:6" ht="15.75" thickBot="1" x14ac:dyDescent="0.3">
      <c r="A11" s="98" t="s">
        <v>155</v>
      </c>
      <c r="B11" s="96" t="s">
        <v>314</v>
      </c>
      <c r="C11" s="109">
        <v>8000</v>
      </c>
      <c r="D11" s="109">
        <v>7500</v>
      </c>
      <c r="E11" s="96"/>
      <c r="F11" s="96"/>
    </row>
    <row r="12" spans="1:6" ht="15.75" thickBot="1" x14ac:dyDescent="0.3">
      <c r="A12" s="98" t="s">
        <v>156</v>
      </c>
      <c r="B12" s="96" t="s">
        <v>314</v>
      </c>
      <c r="C12" s="110">
        <v>6450</v>
      </c>
      <c r="D12" s="110">
        <v>5000</v>
      </c>
      <c r="E12" s="96"/>
      <c r="F12" s="96"/>
    </row>
    <row r="13" spans="1:6" ht="15.75" thickBot="1" x14ac:dyDescent="0.3">
      <c r="A13" s="98" t="s">
        <v>157</v>
      </c>
      <c r="B13" s="96" t="s">
        <v>314</v>
      </c>
      <c r="C13" s="110">
        <v>6950</v>
      </c>
      <c r="D13" s="110">
        <v>5000</v>
      </c>
      <c r="E13" s="96"/>
      <c r="F13" s="96"/>
    </row>
    <row r="14" spans="1:6" ht="15.75" thickBot="1" x14ac:dyDescent="0.3">
      <c r="A14" s="98" t="s">
        <v>158</v>
      </c>
      <c r="B14" s="96" t="s">
        <v>314</v>
      </c>
      <c r="C14" s="109">
        <v>9500</v>
      </c>
      <c r="D14" s="109">
        <v>9500</v>
      </c>
      <c r="E14" s="96"/>
      <c r="F14" s="96"/>
    </row>
    <row r="15" spans="1:6" ht="15.75" thickBot="1" x14ac:dyDescent="0.3">
      <c r="A15" s="97" t="s">
        <v>159</v>
      </c>
      <c r="B15" s="96" t="s">
        <v>314</v>
      </c>
      <c r="C15" s="110">
        <v>9500</v>
      </c>
      <c r="D15" s="110">
        <v>9500</v>
      </c>
      <c r="E15" s="96"/>
      <c r="F15" s="96"/>
    </row>
    <row r="16" spans="1:6" ht="15.75" thickBot="1" x14ac:dyDescent="0.3">
      <c r="A16" s="98" t="s">
        <v>160</v>
      </c>
      <c r="B16" s="96" t="s">
        <v>314</v>
      </c>
      <c r="C16" s="110">
        <v>24750</v>
      </c>
      <c r="D16" s="110">
        <v>40000</v>
      </c>
      <c r="E16" s="96"/>
      <c r="F16" s="96"/>
    </row>
    <row r="17" spans="1:6" ht="15.75" thickBot="1" x14ac:dyDescent="0.3">
      <c r="A17" s="98" t="s">
        <v>161</v>
      </c>
      <c r="B17" s="96" t="s">
        <v>314</v>
      </c>
      <c r="C17" s="110">
        <v>7500</v>
      </c>
      <c r="D17" s="110">
        <v>10000</v>
      </c>
      <c r="E17" s="96"/>
      <c r="F17" s="96"/>
    </row>
    <row r="18" spans="1:6" ht="15.75" thickBot="1" x14ac:dyDescent="0.3">
      <c r="A18" s="98" t="s">
        <v>162</v>
      </c>
      <c r="B18" s="96" t="s">
        <v>314</v>
      </c>
      <c r="C18" s="110">
        <v>5950</v>
      </c>
      <c r="D18" s="110">
        <v>5000</v>
      </c>
      <c r="E18" s="96"/>
      <c r="F18" s="96"/>
    </row>
    <row r="19" spans="1:6" ht="15.75" thickBot="1" x14ac:dyDescent="0.3">
      <c r="A19" s="98" t="s">
        <v>163</v>
      </c>
      <c r="B19" s="96" t="s">
        <v>314</v>
      </c>
      <c r="C19" s="110">
        <v>9500</v>
      </c>
      <c r="D19" s="110">
        <v>9500</v>
      </c>
      <c r="E19" s="96"/>
      <c r="F19" s="96"/>
    </row>
    <row r="20" spans="1:6" ht="15.75" thickBot="1" x14ac:dyDescent="0.3">
      <c r="A20" s="97" t="s">
        <v>164</v>
      </c>
      <c r="B20" s="96" t="s">
        <v>314</v>
      </c>
      <c r="C20" s="110">
        <v>9500</v>
      </c>
      <c r="D20" s="110">
        <v>9500</v>
      </c>
      <c r="E20" s="96"/>
      <c r="F20" s="96"/>
    </row>
    <row r="21" spans="1:6" ht="15.75" thickBot="1" x14ac:dyDescent="0.3">
      <c r="A21" s="97" t="s">
        <v>165</v>
      </c>
      <c r="B21" s="96" t="s">
        <v>314</v>
      </c>
      <c r="C21" s="110">
        <v>6450</v>
      </c>
      <c r="D21" s="110">
        <v>5000</v>
      </c>
      <c r="E21" s="96"/>
      <c r="F21" s="96"/>
    </row>
    <row r="22" spans="1:6" ht="15.75" thickBot="1" x14ac:dyDescent="0.3">
      <c r="A22" s="98" t="s">
        <v>166</v>
      </c>
      <c r="B22" s="96" t="s">
        <v>314</v>
      </c>
      <c r="C22" s="110">
        <v>9500</v>
      </c>
      <c r="D22" s="110">
        <v>9500</v>
      </c>
      <c r="E22" s="96"/>
      <c r="F22" s="96"/>
    </row>
    <row r="23" spans="1:6" ht="15.75" thickBot="1" x14ac:dyDescent="0.3">
      <c r="A23" s="98" t="s">
        <v>167</v>
      </c>
      <c r="B23" s="96" t="s">
        <v>314</v>
      </c>
      <c r="C23" s="110">
        <v>9500</v>
      </c>
      <c r="D23" s="110">
        <v>9500</v>
      </c>
      <c r="E23" s="96"/>
      <c r="F23" s="96"/>
    </row>
    <row r="24" spans="1:6" ht="15.75" thickBot="1" x14ac:dyDescent="0.3">
      <c r="A24" s="97" t="s">
        <v>168</v>
      </c>
      <c r="B24" s="96" t="s">
        <v>314</v>
      </c>
      <c r="C24" s="110">
        <v>6450</v>
      </c>
      <c r="D24" s="110">
        <v>5000</v>
      </c>
      <c r="E24" s="96"/>
      <c r="F24" s="96"/>
    </row>
    <row r="25" spans="1:6" ht="26.25" thickBot="1" x14ac:dyDescent="0.3">
      <c r="A25" s="98" t="s">
        <v>977</v>
      </c>
      <c r="B25" s="96" t="s">
        <v>314</v>
      </c>
      <c r="C25" s="109">
        <v>20000</v>
      </c>
      <c r="D25" s="109">
        <v>20000</v>
      </c>
      <c r="E25" s="96"/>
      <c r="F25" s="96"/>
    </row>
    <row r="26" spans="1:6" ht="15.75" thickBot="1" x14ac:dyDescent="0.3">
      <c r="A26" s="97" t="s">
        <v>978</v>
      </c>
      <c r="B26" s="96" t="s">
        <v>314</v>
      </c>
      <c r="C26" s="110">
        <v>11500</v>
      </c>
      <c r="D26" s="110">
        <v>10000</v>
      </c>
      <c r="E26" s="96"/>
      <c r="F26" s="96"/>
    </row>
    <row r="27" spans="1:6" ht="26.25" thickBot="1" x14ac:dyDescent="0.3">
      <c r="A27" s="98" t="s">
        <v>169</v>
      </c>
      <c r="B27" s="96" t="s">
        <v>314</v>
      </c>
      <c r="C27" s="110">
        <v>20000</v>
      </c>
      <c r="D27" s="110">
        <v>20000</v>
      </c>
      <c r="E27" s="96"/>
      <c r="F27" s="96"/>
    </row>
    <row r="28" spans="1:6" ht="15.75" thickBot="1" x14ac:dyDescent="0.3">
      <c r="A28" s="98" t="s">
        <v>170</v>
      </c>
      <c r="B28" s="96" t="s">
        <v>314</v>
      </c>
      <c r="C28" s="109">
        <v>40000</v>
      </c>
      <c r="D28" s="109">
        <v>50000</v>
      </c>
      <c r="E28" s="96"/>
      <c r="F28" s="96"/>
    </row>
    <row r="29" spans="1:6" ht="15.75" thickBot="1" x14ac:dyDescent="0.3">
      <c r="A29" s="98" t="s">
        <v>171</v>
      </c>
      <c r="B29" s="96" t="s">
        <v>314</v>
      </c>
      <c r="C29" s="109">
        <v>20000</v>
      </c>
      <c r="D29" s="109">
        <v>20000</v>
      </c>
      <c r="E29" s="96"/>
      <c r="F29" s="96"/>
    </row>
    <row r="30" spans="1:6" ht="15.75" thickBot="1" x14ac:dyDescent="0.3">
      <c r="A30" s="99" t="s">
        <v>172</v>
      </c>
      <c r="B30" s="96" t="s">
        <v>314</v>
      </c>
      <c r="C30" s="110">
        <v>20000</v>
      </c>
      <c r="D30" s="110">
        <v>20000</v>
      </c>
      <c r="E30" s="96"/>
      <c r="F30" s="96"/>
    </row>
    <row r="31" spans="1:6" ht="15.75" thickBot="1" x14ac:dyDescent="0.3">
      <c r="A31" s="98" t="s">
        <v>173</v>
      </c>
      <c r="B31" s="96" t="s">
        <v>314</v>
      </c>
      <c r="C31" s="110">
        <v>11500</v>
      </c>
      <c r="D31" s="110">
        <v>10000</v>
      </c>
      <c r="E31" s="96"/>
      <c r="F31" s="96"/>
    </row>
    <row r="32" spans="1:6" ht="15.75" thickBot="1" x14ac:dyDescent="0.3">
      <c r="A32" s="98" t="s">
        <v>174</v>
      </c>
      <c r="B32" s="96" t="s">
        <v>314</v>
      </c>
      <c r="C32" s="110">
        <v>80000</v>
      </c>
      <c r="D32" s="110">
        <v>80000</v>
      </c>
      <c r="E32" s="96"/>
      <c r="F32" s="96"/>
    </row>
    <row r="33" spans="1:6" ht="15.75" thickBot="1" x14ac:dyDescent="0.3">
      <c r="A33" s="98" t="s">
        <v>175</v>
      </c>
      <c r="B33" s="96" t="s">
        <v>314</v>
      </c>
      <c r="C33" s="110">
        <v>17500</v>
      </c>
      <c r="D33" s="110">
        <v>20000</v>
      </c>
      <c r="E33" s="96"/>
      <c r="F33" s="96"/>
    </row>
    <row r="34" spans="1:6" ht="15.75" thickBot="1" x14ac:dyDescent="0.3">
      <c r="A34" s="98" t="s">
        <v>176</v>
      </c>
      <c r="B34" s="96" t="s">
        <v>314</v>
      </c>
      <c r="C34" s="110">
        <v>11500</v>
      </c>
      <c r="D34" s="110">
        <v>5000</v>
      </c>
      <c r="E34" s="96"/>
      <c r="F34" s="96"/>
    </row>
    <row r="35" spans="1:6" ht="15.75" thickBot="1" x14ac:dyDescent="0.3">
      <c r="A35" s="99" t="s">
        <v>177</v>
      </c>
      <c r="B35" s="96" t="s">
        <v>314</v>
      </c>
      <c r="C35" s="110">
        <v>200000</v>
      </c>
      <c r="D35" s="110"/>
      <c r="E35" s="96"/>
      <c r="F35" s="96"/>
    </row>
    <row r="36" spans="1:6" ht="15.75" thickBot="1" x14ac:dyDescent="0.3">
      <c r="A36" s="97" t="s">
        <v>178</v>
      </c>
      <c r="B36" s="96" t="s">
        <v>314</v>
      </c>
      <c r="C36" s="109">
        <v>6450</v>
      </c>
      <c r="D36" s="109"/>
      <c r="E36" s="96"/>
      <c r="F36" s="96"/>
    </row>
    <row r="37" spans="1:6" ht="15.75" thickBot="1" x14ac:dyDescent="0.3">
      <c r="A37" s="97" t="s">
        <v>179</v>
      </c>
      <c r="B37" s="96" t="s">
        <v>314</v>
      </c>
      <c r="C37" s="109">
        <v>8050</v>
      </c>
      <c r="D37" s="109"/>
      <c r="E37" s="96"/>
      <c r="F37" s="96"/>
    </row>
    <row r="38" spans="1:6" ht="15.75" thickBot="1" x14ac:dyDescent="0.3">
      <c r="A38" s="97" t="s">
        <v>180</v>
      </c>
      <c r="B38" s="96" t="s">
        <v>314</v>
      </c>
      <c r="C38" s="109">
        <v>5950</v>
      </c>
      <c r="D38" s="109"/>
      <c r="E38" s="96"/>
      <c r="F38" s="96"/>
    </row>
    <row r="39" spans="1:6" ht="15.75" thickBot="1" x14ac:dyDescent="0.3">
      <c r="A39" s="97" t="s">
        <v>181</v>
      </c>
      <c r="B39" s="96" t="s">
        <v>314</v>
      </c>
      <c r="C39" s="109">
        <v>7950</v>
      </c>
      <c r="D39" s="109"/>
      <c r="E39" s="96"/>
      <c r="F39" s="96"/>
    </row>
    <row r="40" spans="1:6" ht="15.75" thickBot="1" x14ac:dyDescent="0.3">
      <c r="A40" s="97" t="s">
        <v>182</v>
      </c>
      <c r="B40" s="96" t="s">
        <v>314</v>
      </c>
      <c r="C40" s="109">
        <v>7450</v>
      </c>
      <c r="D40" s="109"/>
      <c r="E40" s="96"/>
      <c r="F40" s="96"/>
    </row>
    <row r="41" spans="1:6" ht="15.75" thickBot="1" x14ac:dyDescent="0.3">
      <c r="A41" s="97" t="s">
        <v>183</v>
      </c>
      <c r="B41" s="96" t="s">
        <v>314</v>
      </c>
      <c r="C41" s="109">
        <v>6950</v>
      </c>
      <c r="D41" s="109"/>
      <c r="E41" s="96"/>
      <c r="F41" s="96"/>
    </row>
    <row r="42" spans="1:6" ht="15.75" thickBot="1" x14ac:dyDescent="0.3">
      <c r="A42" s="97" t="s">
        <v>184</v>
      </c>
      <c r="B42" s="96" t="s">
        <v>314</v>
      </c>
      <c r="C42" s="109">
        <v>6450</v>
      </c>
      <c r="D42" s="109"/>
      <c r="E42" s="96"/>
      <c r="F42" s="96"/>
    </row>
    <row r="43" spans="1:6" ht="15.75" thickBot="1" x14ac:dyDescent="0.3">
      <c r="A43" s="97" t="s">
        <v>185</v>
      </c>
      <c r="B43" s="96" t="s">
        <v>314</v>
      </c>
      <c r="C43" s="109">
        <v>6450</v>
      </c>
      <c r="D43" s="109"/>
      <c r="E43" s="96"/>
      <c r="F43" s="96"/>
    </row>
    <row r="44" spans="1:6" ht="15.75" thickBot="1" x14ac:dyDescent="0.3">
      <c r="A44" s="97" t="s">
        <v>186</v>
      </c>
      <c r="B44" s="96" t="s">
        <v>314</v>
      </c>
      <c r="C44" s="109">
        <v>5950</v>
      </c>
      <c r="D44" s="109"/>
      <c r="E44" s="96"/>
      <c r="F44" s="96"/>
    </row>
    <row r="45" spans="1:6" ht="15.75" thickBot="1" x14ac:dyDescent="0.3">
      <c r="A45" s="97" t="s">
        <v>187</v>
      </c>
      <c r="B45" s="96" t="s">
        <v>314</v>
      </c>
      <c r="C45" s="109">
        <v>5950</v>
      </c>
      <c r="D45" s="109"/>
      <c r="E45" s="96"/>
      <c r="F45" s="96"/>
    </row>
    <row r="46" spans="1:6" ht="15.75" thickBot="1" x14ac:dyDescent="0.3">
      <c r="A46" s="97" t="s">
        <v>188</v>
      </c>
      <c r="B46" s="96" t="s">
        <v>314</v>
      </c>
      <c r="C46" s="109">
        <v>8200</v>
      </c>
      <c r="D46" s="109"/>
      <c r="E46" s="96"/>
      <c r="F46" s="96"/>
    </row>
    <row r="47" spans="1:6" ht="15.75" thickBot="1" x14ac:dyDescent="0.3">
      <c r="A47" s="97" t="s">
        <v>189</v>
      </c>
      <c r="B47" s="96" t="s">
        <v>314</v>
      </c>
      <c r="C47" s="109">
        <v>5950</v>
      </c>
      <c r="D47" s="109"/>
      <c r="E47" s="96"/>
      <c r="F47" s="96"/>
    </row>
    <row r="48" spans="1:6" ht="15.75" thickBot="1" x14ac:dyDescent="0.3">
      <c r="A48" s="97" t="s">
        <v>190</v>
      </c>
      <c r="B48" s="96" t="s">
        <v>314</v>
      </c>
      <c r="C48" s="109">
        <v>8200</v>
      </c>
      <c r="D48" s="109"/>
      <c r="E48" s="96"/>
      <c r="F48" s="96"/>
    </row>
    <row r="49" spans="1:6" ht="15.75" thickBot="1" x14ac:dyDescent="0.3">
      <c r="A49" s="97" t="s">
        <v>191</v>
      </c>
      <c r="B49" s="96" t="s">
        <v>314</v>
      </c>
      <c r="C49" s="109">
        <v>200000</v>
      </c>
      <c r="D49" s="109"/>
      <c r="E49" s="96"/>
      <c r="F49" s="96"/>
    </row>
    <row r="50" spans="1:6" ht="15.75" thickBot="1" x14ac:dyDescent="0.3">
      <c r="A50" s="97" t="s">
        <v>192</v>
      </c>
      <c r="B50" s="96" t="s">
        <v>314</v>
      </c>
      <c r="C50" s="109">
        <v>5950</v>
      </c>
      <c r="D50" s="109"/>
      <c r="E50" s="96"/>
      <c r="F50" s="96"/>
    </row>
    <row r="51" spans="1:6" ht="15.75" thickBot="1" x14ac:dyDescent="0.3">
      <c r="A51" s="97" t="s">
        <v>193</v>
      </c>
      <c r="B51" s="96" t="s">
        <v>314</v>
      </c>
      <c r="C51" s="109">
        <v>9500</v>
      </c>
      <c r="D51" s="109"/>
      <c r="E51" s="96"/>
      <c r="F51" s="96"/>
    </row>
    <row r="52" spans="1:6" ht="15.75" thickBot="1" x14ac:dyDescent="0.3">
      <c r="A52" s="97" t="s">
        <v>194</v>
      </c>
      <c r="B52" s="96" t="s">
        <v>314</v>
      </c>
      <c r="C52" s="109">
        <v>6200</v>
      </c>
      <c r="D52" s="109"/>
      <c r="E52" s="96"/>
      <c r="F52" s="96"/>
    </row>
    <row r="53" spans="1:6" ht="15.75" thickBot="1" x14ac:dyDescent="0.3">
      <c r="A53" s="97" t="s">
        <v>195</v>
      </c>
      <c r="B53" s="96" t="s">
        <v>314</v>
      </c>
      <c r="C53" s="109">
        <v>7700</v>
      </c>
      <c r="D53" s="109"/>
      <c r="E53" s="96"/>
      <c r="F53" s="96"/>
    </row>
    <row r="54" spans="1:6" ht="15.75" thickBot="1" x14ac:dyDescent="0.3">
      <c r="A54" s="97" t="s">
        <v>196</v>
      </c>
      <c r="B54" s="96" t="s">
        <v>314</v>
      </c>
      <c r="C54" s="109">
        <v>5950</v>
      </c>
      <c r="D54" s="109"/>
      <c r="E54" s="96"/>
      <c r="F54" s="96"/>
    </row>
    <row r="55" spans="1:6" ht="15.75" thickBot="1" x14ac:dyDescent="0.3">
      <c r="A55" s="97" t="s">
        <v>197</v>
      </c>
      <c r="B55" s="96" t="s">
        <v>314</v>
      </c>
      <c r="C55" s="109">
        <v>9500</v>
      </c>
      <c r="D55" s="109"/>
      <c r="E55" s="96"/>
      <c r="F55" s="96"/>
    </row>
    <row r="56" spans="1:6" ht="15.75" thickBot="1" x14ac:dyDescent="0.3">
      <c r="A56" s="97" t="s">
        <v>198</v>
      </c>
      <c r="B56" s="96" t="s">
        <v>314</v>
      </c>
      <c r="C56" s="109">
        <v>6450</v>
      </c>
      <c r="D56" s="109"/>
      <c r="E56" s="96"/>
      <c r="F56" s="96"/>
    </row>
    <row r="57" spans="1:6" ht="15.75" thickBot="1" x14ac:dyDescent="0.3">
      <c r="A57" s="97" t="s">
        <v>199</v>
      </c>
      <c r="B57" s="96" t="s">
        <v>314</v>
      </c>
      <c r="C57" s="109">
        <v>6450</v>
      </c>
      <c r="D57" s="109"/>
      <c r="E57" s="96"/>
      <c r="F57" s="96"/>
    </row>
    <row r="58" spans="1:6" ht="15.75" thickBot="1" x14ac:dyDescent="0.3">
      <c r="A58" s="97" t="s">
        <v>200</v>
      </c>
      <c r="B58" s="96" t="s">
        <v>314</v>
      </c>
      <c r="C58" s="110">
        <v>11500</v>
      </c>
      <c r="D58" s="110"/>
      <c r="E58" s="96"/>
      <c r="F58" s="96"/>
    </row>
    <row r="59" spans="1:6" ht="15.75" thickBot="1" x14ac:dyDescent="0.3">
      <c r="A59" s="97" t="s">
        <v>201</v>
      </c>
      <c r="B59" s="96" t="s">
        <v>314</v>
      </c>
      <c r="C59" s="109">
        <v>11500</v>
      </c>
      <c r="D59" s="109"/>
      <c r="E59" s="96"/>
      <c r="F59" s="96"/>
    </row>
    <row r="60" spans="1:6" ht="15.75" thickBot="1" x14ac:dyDescent="0.3">
      <c r="A60" s="97" t="s">
        <v>202</v>
      </c>
      <c r="B60" s="96" t="s">
        <v>314</v>
      </c>
      <c r="C60" s="109">
        <v>16500</v>
      </c>
      <c r="D60" s="109"/>
      <c r="E60" s="96"/>
      <c r="F60" s="96"/>
    </row>
    <row r="61" spans="1:6" ht="15.75" thickBot="1" x14ac:dyDescent="0.3">
      <c r="A61" s="97" t="s">
        <v>203</v>
      </c>
      <c r="B61" s="96" t="s">
        <v>314</v>
      </c>
      <c r="C61" s="109">
        <v>11500</v>
      </c>
      <c r="D61" s="109"/>
      <c r="E61" s="96"/>
      <c r="F61" s="96"/>
    </row>
    <row r="62" spans="1:6" ht="15.75" thickBot="1" x14ac:dyDescent="0.3">
      <c r="A62" s="97" t="s">
        <v>204</v>
      </c>
      <c r="B62" s="96" t="s">
        <v>314</v>
      </c>
      <c r="C62" s="109">
        <v>16500</v>
      </c>
      <c r="D62" s="109"/>
      <c r="E62" s="96"/>
      <c r="F62" s="96"/>
    </row>
    <row r="63" spans="1:6" ht="15.75" thickBot="1" x14ac:dyDescent="0.3">
      <c r="A63" s="97" t="s">
        <v>205</v>
      </c>
      <c r="B63" s="96" t="s">
        <v>314</v>
      </c>
      <c r="C63" s="109">
        <v>16500</v>
      </c>
      <c r="D63" s="109"/>
      <c r="E63" s="96"/>
      <c r="F63" s="96"/>
    </row>
    <row r="64" spans="1:6" ht="15.75" thickBot="1" x14ac:dyDescent="0.3">
      <c r="A64" s="97" t="s">
        <v>207</v>
      </c>
      <c r="B64" s="96" t="s">
        <v>314</v>
      </c>
      <c r="C64" s="109">
        <v>14000</v>
      </c>
      <c r="D64" s="109"/>
      <c r="E64" s="96"/>
      <c r="F64" s="96"/>
    </row>
    <row r="65" spans="1:6" ht="15.75" thickBot="1" x14ac:dyDescent="0.3">
      <c r="A65" s="97" t="s">
        <v>208</v>
      </c>
      <c r="B65" s="96" t="s">
        <v>314</v>
      </c>
      <c r="C65" s="109">
        <v>16500</v>
      </c>
      <c r="D65" s="109"/>
      <c r="E65" s="96"/>
      <c r="F65" s="96"/>
    </row>
    <row r="66" spans="1:6" ht="15.75" thickBot="1" x14ac:dyDescent="0.3">
      <c r="A66" s="97" t="s">
        <v>209</v>
      </c>
      <c r="B66" s="96" t="s">
        <v>314</v>
      </c>
      <c r="C66" s="109">
        <v>14000</v>
      </c>
      <c r="D66" s="109"/>
      <c r="E66" s="96"/>
      <c r="F66" s="96"/>
    </row>
    <row r="67" spans="1:6" ht="15.75" thickBot="1" x14ac:dyDescent="0.3">
      <c r="A67" s="97" t="s">
        <v>210</v>
      </c>
      <c r="B67" s="96" t="s">
        <v>314</v>
      </c>
      <c r="C67" s="109">
        <v>16500</v>
      </c>
      <c r="D67" s="109"/>
      <c r="E67" s="96"/>
      <c r="F67" s="96"/>
    </row>
    <row r="68" spans="1:6" ht="15.75" thickBot="1" x14ac:dyDescent="0.3">
      <c r="A68" s="97" t="s">
        <v>211</v>
      </c>
      <c r="B68" s="96" t="s">
        <v>314</v>
      </c>
      <c r="C68" s="109">
        <v>18500</v>
      </c>
      <c r="D68" s="109"/>
      <c r="E68" s="96"/>
      <c r="F68" s="96"/>
    </row>
    <row r="69" spans="1:6" ht="15.75" thickBot="1" x14ac:dyDescent="0.3">
      <c r="A69" s="97" t="s">
        <v>212</v>
      </c>
      <c r="B69" s="96" t="s">
        <v>314</v>
      </c>
      <c r="C69" s="109">
        <v>16500</v>
      </c>
      <c r="D69" s="109"/>
      <c r="E69" s="96"/>
      <c r="F69" s="96"/>
    </row>
    <row r="70" spans="1:6" ht="15.75" thickBot="1" x14ac:dyDescent="0.3">
      <c r="A70" s="97" t="s">
        <v>213</v>
      </c>
      <c r="B70" s="96" t="s">
        <v>314</v>
      </c>
      <c r="C70" s="109">
        <v>11500</v>
      </c>
      <c r="D70" s="109">
        <v>10000</v>
      </c>
      <c r="E70" s="96"/>
      <c r="F70" s="96"/>
    </row>
    <row r="71" spans="1:6" ht="15.75" thickBot="1" x14ac:dyDescent="0.3">
      <c r="A71" s="97" t="s">
        <v>214</v>
      </c>
      <c r="B71" s="96" t="s">
        <v>314</v>
      </c>
      <c r="C71" s="109">
        <v>20000</v>
      </c>
      <c r="D71" s="109"/>
      <c r="E71" s="96"/>
      <c r="F71" s="96"/>
    </row>
    <row r="72" spans="1:6" ht="15.75" thickBot="1" x14ac:dyDescent="0.3">
      <c r="A72" s="97" t="s">
        <v>321</v>
      </c>
      <c r="B72" s="96" t="s">
        <v>314</v>
      </c>
      <c r="C72" s="109"/>
      <c r="D72" s="109">
        <v>5000</v>
      </c>
      <c r="E72" s="96"/>
      <c r="F72" s="96"/>
    </row>
    <row r="73" spans="1:6" ht="15.75" thickBot="1" x14ac:dyDescent="0.3">
      <c r="A73" s="97" t="s">
        <v>322</v>
      </c>
      <c r="B73" s="96" t="s">
        <v>314</v>
      </c>
      <c r="C73" s="109"/>
      <c r="D73" s="109">
        <v>5000</v>
      </c>
      <c r="E73" s="96"/>
      <c r="F73" s="96"/>
    </row>
    <row r="74" spans="1:6" ht="15.75" thickBot="1" x14ac:dyDescent="0.3">
      <c r="A74" s="97" t="s">
        <v>323</v>
      </c>
      <c r="B74" s="96" t="s">
        <v>314</v>
      </c>
      <c r="C74" s="109"/>
      <c r="D74" s="109">
        <v>10000</v>
      </c>
      <c r="E74" s="96"/>
      <c r="F74" s="96"/>
    </row>
    <row r="75" spans="1:6" ht="15.75" thickBot="1" x14ac:dyDescent="0.3">
      <c r="A75" s="97" t="s">
        <v>324</v>
      </c>
      <c r="B75" s="96" t="s">
        <v>314</v>
      </c>
      <c r="C75" s="109"/>
      <c r="D75" s="109">
        <v>15000</v>
      </c>
      <c r="E75" s="96"/>
      <c r="F75" s="96"/>
    </row>
    <row r="76" spans="1:6" ht="15.75" thickBot="1" x14ac:dyDescent="0.3">
      <c r="A76" s="97" t="s">
        <v>325</v>
      </c>
      <c r="B76" s="96" t="s">
        <v>314</v>
      </c>
      <c r="C76" s="109"/>
      <c r="D76" s="109">
        <v>5000</v>
      </c>
      <c r="E76" s="96"/>
      <c r="F76" s="96"/>
    </row>
    <row r="77" spans="1:6" ht="15.75" thickBot="1" x14ac:dyDescent="0.3">
      <c r="A77" s="97" t="s">
        <v>328</v>
      </c>
      <c r="B77" s="96" t="s">
        <v>314</v>
      </c>
      <c r="C77" s="109"/>
      <c r="D77" s="109">
        <v>20000</v>
      </c>
      <c r="E77" s="96"/>
      <c r="F77" s="96"/>
    </row>
    <row r="78" spans="1:6" ht="15.75" thickBot="1" x14ac:dyDescent="0.3">
      <c r="A78" s="97" t="s">
        <v>330</v>
      </c>
      <c r="B78" s="96" t="s">
        <v>314</v>
      </c>
      <c r="C78" s="109"/>
      <c r="D78" s="109">
        <v>5000</v>
      </c>
      <c r="E78" s="96"/>
      <c r="F78" s="96"/>
    </row>
    <row r="79" spans="1:6" ht="15.75" thickBot="1" x14ac:dyDescent="0.3">
      <c r="A79" s="97" t="s">
        <v>331</v>
      </c>
      <c r="B79" s="96" t="s">
        <v>314</v>
      </c>
      <c r="C79" s="109"/>
      <c r="D79" s="109">
        <v>5000</v>
      </c>
      <c r="E79" s="96"/>
      <c r="F79" s="96"/>
    </row>
    <row r="80" spans="1:6" ht="15.75" thickBot="1" x14ac:dyDescent="0.3">
      <c r="A80" s="97" t="s">
        <v>332</v>
      </c>
      <c r="B80" s="96" t="s">
        <v>314</v>
      </c>
      <c r="C80" s="109"/>
      <c r="D80" s="109">
        <v>5000</v>
      </c>
      <c r="E80" s="96"/>
      <c r="F80" s="96"/>
    </row>
    <row r="81" spans="1:6" ht="15.75" thickBot="1" x14ac:dyDescent="0.3">
      <c r="A81" s="97" t="s">
        <v>333</v>
      </c>
      <c r="B81" s="96" t="s">
        <v>314</v>
      </c>
      <c r="C81" s="109"/>
      <c r="D81" s="109">
        <v>5000</v>
      </c>
      <c r="E81" s="96"/>
      <c r="F81" s="96"/>
    </row>
    <row r="82" spans="1:6" ht="15.75" thickBot="1" x14ac:dyDescent="0.3">
      <c r="A82" s="97" t="s">
        <v>334</v>
      </c>
      <c r="B82" s="96" t="s">
        <v>314</v>
      </c>
      <c r="C82" s="109"/>
      <c r="D82" s="109">
        <v>5000</v>
      </c>
      <c r="E82" s="96"/>
      <c r="F82" s="96"/>
    </row>
    <row r="83" spans="1:6" ht="15.75" thickBot="1" x14ac:dyDescent="0.3">
      <c r="A83" s="97" t="s">
        <v>335</v>
      </c>
      <c r="B83" s="96" t="s">
        <v>314</v>
      </c>
      <c r="C83" s="109"/>
      <c r="D83" s="109">
        <v>9500</v>
      </c>
      <c r="E83" s="96"/>
      <c r="F83" s="96"/>
    </row>
    <row r="84" spans="1:6" ht="15.75" thickBot="1" x14ac:dyDescent="0.3">
      <c r="A84" s="97" t="s">
        <v>336</v>
      </c>
      <c r="B84" s="96" t="s">
        <v>314</v>
      </c>
      <c r="C84" s="109"/>
      <c r="D84" s="109">
        <v>5000</v>
      </c>
      <c r="E84" s="96"/>
      <c r="F84" s="96"/>
    </row>
    <row r="85" spans="1:6" ht="15.75" thickBot="1" x14ac:dyDescent="0.3">
      <c r="A85" s="97" t="s">
        <v>337</v>
      </c>
      <c r="B85" s="96" t="s">
        <v>314</v>
      </c>
      <c r="C85" s="109"/>
      <c r="D85" s="109">
        <v>5000</v>
      </c>
      <c r="E85" s="96"/>
      <c r="F85" s="96"/>
    </row>
    <row r="86" spans="1:6" ht="15.75" thickBot="1" x14ac:dyDescent="0.3">
      <c r="A86" s="97" t="s">
        <v>157</v>
      </c>
      <c r="B86" s="96" t="s">
        <v>314</v>
      </c>
      <c r="C86" s="109"/>
      <c r="D86" s="109">
        <v>5000</v>
      </c>
      <c r="E86" s="96"/>
      <c r="F86" s="96"/>
    </row>
    <row r="87" spans="1:6" ht="15.75" thickBot="1" x14ac:dyDescent="0.3">
      <c r="A87" s="97" t="s">
        <v>338</v>
      </c>
      <c r="B87" s="96" t="s">
        <v>314</v>
      </c>
      <c r="C87" s="109"/>
      <c r="D87" s="109">
        <v>5000</v>
      </c>
      <c r="E87" s="96"/>
      <c r="F87" s="96"/>
    </row>
    <row r="88" spans="1:6" ht="15.75" thickBot="1" x14ac:dyDescent="0.3">
      <c r="A88" s="97" t="s">
        <v>339</v>
      </c>
      <c r="B88" s="96" t="s">
        <v>314</v>
      </c>
      <c r="C88" s="109"/>
      <c r="D88" s="109">
        <v>9500</v>
      </c>
      <c r="E88" s="96"/>
      <c r="F88" s="96"/>
    </row>
    <row r="89" spans="1:6" ht="15.75" thickBot="1" x14ac:dyDescent="0.3">
      <c r="A89" s="97" t="s">
        <v>340</v>
      </c>
      <c r="B89" s="96" t="s">
        <v>314</v>
      </c>
      <c r="C89" s="109"/>
      <c r="D89" s="109">
        <v>5000</v>
      </c>
      <c r="E89" s="96"/>
      <c r="F89" s="96"/>
    </row>
    <row r="90" spans="1:6" ht="15.75" thickBot="1" x14ac:dyDescent="0.3">
      <c r="A90" s="97" t="s">
        <v>341</v>
      </c>
      <c r="B90" s="96" t="s">
        <v>314</v>
      </c>
      <c r="C90" s="109"/>
      <c r="D90" s="109">
        <v>9500</v>
      </c>
      <c r="E90" s="96"/>
      <c r="F90" s="96"/>
    </row>
    <row r="91" spans="1:6" ht="15.75" thickBot="1" x14ac:dyDescent="0.3">
      <c r="A91" s="97" t="s">
        <v>342</v>
      </c>
      <c r="B91" s="96" t="s">
        <v>314</v>
      </c>
      <c r="C91" s="109"/>
      <c r="D91" s="109">
        <v>5000</v>
      </c>
      <c r="E91" s="96"/>
      <c r="F91" s="96"/>
    </row>
    <row r="92" spans="1:6" ht="15.75" thickBot="1" x14ac:dyDescent="0.3">
      <c r="A92" s="97" t="s">
        <v>343</v>
      </c>
      <c r="B92" s="96" t="s">
        <v>314</v>
      </c>
      <c r="C92" s="109"/>
      <c r="D92" s="109">
        <v>9500</v>
      </c>
      <c r="E92" s="96"/>
      <c r="F92" s="96"/>
    </row>
    <row r="93" spans="1:6" ht="15.75" thickBot="1" x14ac:dyDescent="0.3">
      <c r="A93" s="97" t="s">
        <v>165</v>
      </c>
      <c r="B93" s="96" t="s">
        <v>314</v>
      </c>
      <c r="C93" s="109"/>
      <c r="D93" s="109">
        <v>5000</v>
      </c>
      <c r="E93" s="96"/>
      <c r="F93" s="96"/>
    </row>
    <row r="94" spans="1:6" ht="15.75" thickBot="1" x14ac:dyDescent="0.3">
      <c r="A94" s="97" t="s">
        <v>344</v>
      </c>
      <c r="B94" s="96" t="s">
        <v>314</v>
      </c>
      <c r="C94" s="109"/>
      <c r="D94" s="109">
        <v>9500</v>
      </c>
      <c r="E94" s="96"/>
      <c r="F94" s="96"/>
    </row>
    <row r="95" spans="1:6" ht="15.75" thickBot="1" x14ac:dyDescent="0.3">
      <c r="A95" s="97" t="s">
        <v>345</v>
      </c>
      <c r="B95" s="96" t="s">
        <v>314</v>
      </c>
      <c r="C95" s="109"/>
      <c r="D95" s="109">
        <v>5000</v>
      </c>
      <c r="E95" s="96"/>
      <c r="F95" s="96"/>
    </row>
    <row r="96" spans="1:6" ht="15.75" thickBot="1" x14ac:dyDescent="0.3">
      <c r="A96" s="97" t="s">
        <v>346</v>
      </c>
      <c r="B96" s="96" t="s">
        <v>314</v>
      </c>
      <c r="C96" s="109"/>
      <c r="D96" s="109">
        <v>20000</v>
      </c>
      <c r="E96" s="96"/>
      <c r="F96" s="96"/>
    </row>
    <row r="97" spans="1:6" ht="15.75" thickBot="1" x14ac:dyDescent="0.3">
      <c r="A97" s="97" t="s">
        <v>329</v>
      </c>
      <c r="B97" s="96" t="s">
        <v>315</v>
      </c>
      <c r="C97" s="109"/>
      <c r="D97" s="109">
        <v>30000</v>
      </c>
      <c r="E97" s="96"/>
      <c r="F97" s="96"/>
    </row>
    <row r="98" spans="1:6" ht="15.75" thickBot="1" x14ac:dyDescent="0.3">
      <c r="A98" s="97" t="s">
        <v>327</v>
      </c>
      <c r="B98" s="96" t="s">
        <v>315</v>
      </c>
      <c r="C98" s="109"/>
      <c r="D98" s="109">
        <v>5000</v>
      </c>
      <c r="E98" s="96"/>
      <c r="F98" s="96"/>
    </row>
    <row r="99" spans="1:6" ht="15.75" thickBot="1" x14ac:dyDescent="0.3">
      <c r="A99" s="97" t="s">
        <v>326</v>
      </c>
      <c r="B99" s="96" t="s">
        <v>315</v>
      </c>
      <c r="C99" s="109"/>
      <c r="D99" s="109">
        <v>20000</v>
      </c>
      <c r="E99" s="96"/>
      <c r="F99" s="96"/>
    </row>
    <row r="100" spans="1:6" ht="15.75" thickBot="1" x14ac:dyDescent="0.3">
      <c r="A100" s="100" t="s">
        <v>215</v>
      </c>
      <c r="B100" s="96" t="s">
        <v>315</v>
      </c>
      <c r="C100" s="111">
        <v>5500</v>
      </c>
      <c r="D100" s="111"/>
      <c r="E100" s="96"/>
      <c r="F100" s="96"/>
    </row>
    <row r="101" spans="1:6" ht="15.75" thickBot="1" x14ac:dyDescent="0.3">
      <c r="A101" s="100" t="s">
        <v>216</v>
      </c>
      <c r="B101" s="96" t="s">
        <v>315</v>
      </c>
      <c r="C101" s="111">
        <v>7000</v>
      </c>
      <c r="D101" s="111"/>
      <c r="E101" s="96"/>
      <c r="F101" s="96"/>
    </row>
    <row r="102" spans="1:6" ht="15.75" thickBot="1" x14ac:dyDescent="0.3">
      <c r="A102" s="100" t="s">
        <v>217</v>
      </c>
      <c r="B102" s="96" t="s">
        <v>315</v>
      </c>
      <c r="C102" s="111">
        <v>10500</v>
      </c>
      <c r="D102" s="111"/>
      <c r="E102" s="96"/>
      <c r="F102" s="96"/>
    </row>
    <row r="103" spans="1:6" ht="15.75" thickBot="1" x14ac:dyDescent="0.3">
      <c r="A103" s="100" t="s">
        <v>218</v>
      </c>
      <c r="B103" s="96" t="s">
        <v>315</v>
      </c>
      <c r="C103" s="111">
        <v>6000</v>
      </c>
      <c r="D103" s="111"/>
      <c r="E103" s="96"/>
      <c r="F103" s="96"/>
    </row>
    <row r="104" spans="1:6" ht="15.75" thickBot="1" x14ac:dyDescent="0.3">
      <c r="A104" s="100" t="s">
        <v>219</v>
      </c>
      <c r="B104" s="96" t="s">
        <v>315</v>
      </c>
      <c r="C104" s="111">
        <v>8000</v>
      </c>
      <c r="D104" s="111"/>
      <c r="E104" s="96"/>
      <c r="F104" s="96"/>
    </row>
    <row r="105" spans="1:6" ht="15.75" thickBot="1" x14ac:dyDescent="0.3">
      <c r="A105" s="101" t="s">
        <v>220</v>
      </c>
      <c r="B105" s="96" t="s">
        <v>315</v>
      </c>
      <c r="C105" s="110">
        <v>5500</v>
      </c>
      <c r="D105" s="110">
        <v>5000</v>
      </c>
      <c r="E105" s="96"/>
      <c r="F105" s="96"/>
    </row>
    <row r="106" spans="1:6" ht="15.75" thickBot="1" x14ac:dyDescent="0.3">
      <c r="A106" s="100" t="s">
        <v>221</v>
      </c>
      <c r="B106" s="96" t="s">
        <v>315</v>
      </c>
      <c r="C106" s="109">
        <v>10500</v>
      </c>
      <c r="D106" s="109">
        <v>10000</v>
      </c>
      <c r="E106" s="96"/>
      <c r="F106" s="96"/>
    </row>
    <row r="107" spans="1:6" ht="15.75" thickBot="1" x14ac:dyDescent="0.3">
      <c r="A107" s="101" t="s">
        <v>222</v>
      </c>
      <c r="B107" s="96" t="s">
        <v>315</v>
      </c>
      <c r="C107" s="110">
        <v>13000</v>
      </c>
      <c r="D107" s="110">
        <v>15000</v>
      </c>
      <c r="E107" s="96"/>
      <c r="F107" s="96"/>
    </row>
    <row r="108" spans="1:6" ht="15.75" thickBot="1" x14ac:dyDescent="0.3">
      <c r="A108" s="101" t="s">
        <v>223</v>
      </c>
      <c r="B108" s="96" t="s">
        <v>315</v>
      </c>
      <c r="C108" s="110">
        <v>10500</v>
      </c>
      <c r="D108" s="110">
        <v>10000</v>
      </c>
      <c r="E108" s="96"/>
      <c r="F108" s="96"/>
    </row>
    <row r="109" spans="1:6" ht="15.75" thickBot="1" x14ac:dyDescent="0.3">
      <c r="A109" s="100" t="s">
        <v>224</v>
      </c>
      <c r="B109" s="96" t="s">
        <v>315</v>
      </c>
      <c r="C109" s="111">
        <v>6000</v>
      </c>
      <c r="D109" s="111"/>
      <c r="E109" s="96"/>
      <c r="F109" s="96"/>
    </row>
    <row r="110" spans="1:6" ht="15.75" thickBot="1" x14ac:dyDescent="0.3">
      <c r="A110" s="100" t="s">
        <v>225</v>
      </c>
      <c r="B110" s="96" t="s">
        <v>315</v>
      </c>
      <c r="C110" s="111">
        <v>6000</v>
      </c>
      <c r="D110" s="111"/>
      <c r="E110" s="96"/>
      <c r="F110" s="96"/>
    </row>
    <row r="111" spans="1:6" ht="15.75" thickBot="1" x14ac:dyDescent="0.3">
      <c r="A111" s="101" t="s">
        <v>226</v>
      </c>
      <c r="B111" s="96" t="s">
        <v>315</v>
      </c>
      <c r="C111" s="110">
        <v>6000</v>
      </c>
      <c r="D111" s="110">
        <v>5000</v>
      </c>
      <c r="E111" s="96"/>
      <c r="F111" s="96"/>
    </row>
    <row r="112" spans="1:6" ht="15.75" thickBot="1" x14ac:dyDescent="0.3">
      <c r="A112" s="100" t="s">
        <v>227</v>
      </c>
      <c r="B112" s="96" t="s">
        <v>315</v>
      </c>
      <c r="C112" s="111">
        <v>5500</v>
      </c>
      <c r="D112" s="111"/>
      <c r="E112" s="96"/>
      <c r="F112" s="96"/>
    </row>
    <row r="113" spans="1:6" ht="15.75" thickBot="1" x14ac:dyDescent="0.3">
      <c r="A113" s="100" t="s">
        <v>228</v>
      </c>
      <c r="B113" s="96" t="s">
        <v>315</v>
      </c>
      <c r="C113" s="111">
        <v>6500</v>
      </c>
      <c r="D113" s="111"/>
      <c r="E113" s="96"/>
      <c r="F113" s="96"/>
    </row>
    <row r="114" spans="1:6" ht="15.75" thickBot="1" x14ac:dyDescent="0.3">
      <c r="A114" s="100" t="s">
        <v>229</v>
      </c>
      <c r="B114" s="96" t="s">
        <v>315</v>
      </c>
      <c r="C114" s="111">
        <v>6000</v>
      </c>
      <c r="D114" s="111"/>
      <c r="E114" s="96"/>
      <c r="F114" s="96"/>
    </row>
    <row r="115" spans="1:6" ht="15.75" thickBot="1" x14ac:dyDescent="0.3">
      <c r="A115" s="100" t="s">
        <v>230</v>
      </c>
      <c r="B115" s="96" t="s">
        <v>315</v>
      </c>
      <c r="C115" s="109">
        <v>15500</v>
      </c>
      <c r="D115" s="109">
        <v>15000</v>
      </c>
      <c r="E115" s="96"/>
      <c r="F115" s="96"/>
    </row>
    <row r="116" spans="1:6" ht="15.75" thickBot="1" x14ac:dyDescent="0.3">
      <c r="A116" s="101" t="s">
        <v>231</v>
      </c>
      <c r="B116" s="96" t="s">
        <v>315</v>
      </c>
      <c r="C116" s="110">
        <v>9000</v>
      </c>
      <c r="D116" s="110">
        <v>10000</v>
      </c>
      <c r="E116" s="96"/>
      <c r="F116" s="96"/>
    </row>
    <row r="117" spans="1:6" ht="15.75" thickBot="1" x14ac:dyDescent="0.3">
      <c r="A117" s="101" t="s">
        <v>232</v>
      </c>
      <c r="B117" s="96" t="s">
        <v>315</v>
      </c>
      <c r="C117" s="110">
        <v>10500</v>
      </c>
      <c r="D117" s="110">
        <v>10000</v>
      </c>
      <c r="E117" s="96"/>
      <c r="F117" s="96"/>
    </row>
    <row r="118" spans="1:6" ht="15.75" thickBot="1" x14ac:dyDescent="0.3">
      <c r="A118" s="100" t="s">
        <v>233</v>
      </c>
      <c r="B118" s="96" t="s">
        <v>315</v>
      </c>
      <c r="C118" s="109">
        <v>14000</v>
      </c>
      <c r="D118" s="109">
        <v>15000</v>
      </c>
      <c r="E118" s="96"/>
      <c r="F118" s="96"/>
    </row>
    <row r="119" spans="1:6" ht="15.75" thickBot="1" x14ac:dyDescent="0.3">
      <c r="A119" s="100" t="s">
        <v>234</v>
      </c>
      <c r="B119" s="96" t="s">
        <v>315</v>
      </c>
      <c r="C119" s="111">
        <v>14000</v>
      </c>
      <c r="D119" s="111"/>
      <c r="E119" s="96"/>
      <c r="F119" s="96"/>
    </row>
    <row r="120" spans="1:6" ht="15.75" thickBot="1" x14ac:dyDescent="0.3">
      <c r="A120" s="101" t="s">
        <v>235</v>
      </c>
      <c r="B120" s="96" t="s">
        <v>315</v>
      </c>
      <c r="C120" s="110">
        <v>13000</v>
      </c>
      <c r="D120" s="110">
        <v>15000</v>
      </c>
      <c r="E120" s="96"/>
      <c r="F120" s="96"/>
    </row>
    <row r="121" spans="1:6" ht="15.75" thickBot="1" x14ac:dyDescent="0.3">
      <c r="A121" s="100" t="s">
        <v>236</v>
      </c>
      <c r="B121" s="96" t="s">
        <v>315</v>
      </c>
      <c r="C121" s="111">
        <v>18000</v>
      </c>
      <c r="D121" s="111">
        <v>5000</v>
      </c>
      <c r="E121" s="96"/>
      <c r="F121" s="96"/>
    </row>
    <row r="122" spans="1:6" ht="15.75" thickBot="1" x14ac:dyDescent="0.3">
      <c r="A122" s="101" t="s">
        <v>237</v>
      </c>
      <c r="B122" s="96" t="s">
        <v>315</v>
      </c>
      <c r="C122" s="110">
        <v>13000</v>
      </c>
      <c r="D122" s="110">
        <v>10000</v>
      </c>
      <c r="E122" s="96"/>
      <c r="F122" s="96"/>
    </row>
    <row r="123" spans="1:6" ht="15.75" thickBot="1" x14ac:dyDescent="0.3">
      <c r="A123" s="100" t="s">
        <v>238</v>
      </c>
      <c r="B123" s="96" t="s">
        <v>315</v>
      </c>
      <c r="C123" s="109">
        <v>13000</v>
      </c>
      <c r="D123" s="109">
        <v>10000</v>
      </c>
      <c r="E123" s="96"/>
      <c r="F123" s="96"/>
    </row>
    <row r="124" spans="1:6" ht="15.75" thickBot="1" x14ac:dyDescent="0.3">
      <c r="A124" s="101" t="s">
        <v>239</v>
      </c>
      <c r="B124" s="96" t="s">
        <v>315</v>
      </c>
      <c r="C124" s="110">
        <v>12500</v>
      </c>
      <c r="D124" s="110">
        <v>25000</v>
      </c>
      <c r="E124" s="96"/>
      <c r="F124" s="96"/>
    </row>
    <row r="125" spans="1:6" ht="15.75" thickBot="1" x14ac:dyDescent="0.3">
      <c r="A125" s="100" t="s">
        <v>240</v>
      </c>
      <c r="B125" s="96" t="s">
        <v>315</v>
      </c>
      <c r="C125" s="109">
        <v>13000</v>
      </c>
      <c r="D125" s="109">
        <v>10000</v>
      </c>
      <c r="E125" s="96"/>
      <c r="F125" s="96"/>
    </row>
    <row r="126" spans="1:6" ht="15.75" thickBot="1" x14ac:dyDescent="0.3">
      <c r="A126" s="101" t="s">
        <v>241</v>
      </c>
      <c r="B126" s="96" t="s">
        <v>315</v>
      </c>
      <c r="C126" s="110">
        <v>15500</v>
      </c>
      <c r="D126" s="110">
        <v>5000</v>
      </c>
      <c r="E126" s="96"/>
      <c r="F126" s="96"/>
    </row>
    <row r="127" spans="1:6" ht="15.75" thickBot="1" x14ac:dyDescent="0.3">
      <c r="A127" s="101" t="s">
        <v>242</v>
      </c>
      <c r="B127" s="96" t="s">
        <v>315</v>
      </c>
      <c r="C127" s="110">
        <v>12450</v>
      </c>
      <c r="D127" s="110">
        <v>5000</v>
      </c>
      <c r="E127" s="96"/>
      <c r="F127" s="96"/>
    </row>
    <row r="128" spans="1:6" ht="15.75" thickBot="1" x14ac:dyDescent="0.3">
      <c r="A128" s="100" t="s">
        <v>243</v>
      </c>
      <c r="B128" s="96" t="s">
        <v>315</v>
      </c>
      <c r="C128" s="111">
        <v>13000</v>
      </c>
      <c r="D128" s="111"/>
      <c r="E128" s="96"/>
      <c r="F128" s="96"/>
    </row>
    <row r="129" spans="1:6" ht="15.75" thickBot="1" x14ac:dyDescent="0.3">
      <c r="A129" s="100" t="s">
        <v>244</v>
      </c>
      <c r="B129" s="96" t="s">
        <v>315</v>
      </c>
      <c r="C129" s="111">
        <v>25500</v>
      </c>
      <c r="D129" s="111"/>
      <c r="E129" s="96"/>
      <c r="F129" s="96"/>
    </row>
    <row r="130" spans="1:6" ht="15.75" thickBot="1" x14ac:dyDescent="0.3">
      <c r="A130" s="102" t="s">
        <v>245</v>
      </c>
      <c r="B130" s="96" t="s">
        <v>315</v>
      </c>
      <c r="C130" s="110">
        <v>15500</v>
      </c>
      <c r="D130" s="110">
        <v>10000</v>
      </c>
      <c r="E130" s="96"/>
      <c r="F130" s="96"/>
    </row>
    <row r="131" spans="1:6" ht="15.75" thickBot="1" x14ac:dyDescent="0.3">
      <c r="A131" s="100" t="s">
        <v>246</v>
      </c>
      <c r="B131" s="96" t="s">
        <v>315</v>
      </c>
      <c r="C131" s="109">
        <v>17500</v>
      </c>
      <c r="D131" s="109">
        <v>25000</v>
      </c>
      <c r="E131" s="96"/>
      <c r="F131" s="96"/>
    </row>
    <row r="132" spans="1:6" ht="15.75" thickBot="1" x14ac:dyDescent="0.3">
      <c r="A132" s="101" t="s">
        <v>247</v>
      </c>
      <c r="B132" s="96" t="s">
        <v>315</v>
      </c>
      <c r="C132" s="110">
        <v>15500</v>
      </c>
      <c r="D132" s="110">
        <v>10000</v>
      </c>
      <c r="E132" s="96"/>
      <c r="F132" s="96"/>
    </row>
    <row r="133" spans="1:6" ht="15.75" thickBot="1" x14ac:dyDescent="0.3">
      <c r="A133" s="100" t="s">
        <v>248</v>
      </c>
      <c r="B133" s="96" t="s">
        <v>315</v>
      </c>
      <c r="C133" s="110">
        <v>17500</v>
      </c>
      <c r="D133" s="110">
        <v>25000</v>
      </c>
      <c r="E133" s="96"/>
      <c r="F133" s="96"/>
    </row>
    <row r="134" spans="1:6" ht="15.75" thickBot="1" x14ac:dyDescent="0.3">
      <c r="A134" s="100" t="s">
        <v>249</v>
      </c>
      <c r="B134" s="96" t="s">
        <v>315</v>
      </c>
      <c r="C134" s="109">
        <v>36800</v>
      </c>
      <c r="D134" s="109">
        <v>25000</v>
      </c>
      <c r="E134" s="96"/>
      <c r="F134" s="96"/>
    </row>
    <row r="135" spans="1:6" ht="15.75" thickBot="1" x14ac:dyDescent="0.3">
      <c r="A135" s="101" t="s">
        <v>250</v>
      </c>
      <c r="B135" s="96" t="s">
        <v>315</v>
      </c>
      <c r="C135" s="110">
        <v>12250</v>
      </c>
      <c r="D135" s="110">
        <v>10000</v>
      </c>
      <c r="E135" s="96"/>
      <c r="F135" s="96"/>
    </row>
    <row r="136" spans="1:6" ht="15.75" thickBot="1" x14ac:dyDescent="0.3">
      <c r="A136" s="100" t="s">
        <v>251</v>
      </c>
      <c r="B136" s="96" t="s">
        <v>315</v>
      </c>
      <c r="C136" s="109">
        <v>20000</v>
      </c>
      <c r="D136" s="109">
        <v>20000</v>
      </c>
      <c r="E136" s="96"/>
      <c r="F136" s="96"/>
    </row>
    <row r="137" spans="1:6" ht="15.75" thickBot="1" x14ac:dyDescent="0.3">
      <c r="A137" s="101" t="s">
        <v>252</v>
      </c>
      <c r="B137" s="96" t="s">
        <v>315</v>
      </c>
      <c r="C137" s="110">
        <v>15500</v>
      </c>
      <c r="D137" s="110">
        <v>5000</v>
      </c>
      <c r="E137" s="96"/>
      <c r="F137" s="96"/>
    </row>
    <row r="138" spans="1:6" ht="15.75" thickBot="1" x14ac:dyDescent="0.3">
      <c r="A138" s="100" t="s">
        <v>253</v>
      </c>
      <c r="B138" s="96" t="s">
        <v>315</v>
      </c>
      <c r="C138" s="111">
        <v>15500</v>
      </c>
      <c r="D138" s="111"/>
      <c r="E138" s="96"/>
      <c r="F138" s="96"/>
    </row>
    <row r="139" spans="1:6" ht="15.75" thickBot="1" x14ac:dyDescent="0.3">
      <c r="A139" s="101" t="s">
        <v>254</v>
      </c>
      <c r="B139" s="96" t="s">
        <v>315</v>
      </c>
      <c r="C139" s="110">
        <v>13000</v>
      </c>
      <c r="D139" s="110">
        <v>10000</v>
      </c>
      <c r="E139" s="96"/>
      <c r="F139" s="96"/>
    </row>
    <row r="140" spans="1:6" ht="15.75" thickBot="1" x14ac:dyDescent="0.3">
      <c r="A140" s="100" t="s">
        <v>255</v>
      </c>
      <c r="B140" s="96" t="s">
        <v>315</v>
      </c>
      <c r="C140" s="111">
        <v>13000</v>
      </c>
      <c r="D140" s="111"/>
      <c r="E140" s="96"/>
      <c r="F140" s="96"/>
    </row>
    <row r="141" spans="1:6" ht="15.75" thickBot="1" x14ac:dyDescent="0.3">
      <c r="A141" s="100" t="s">
        <v>256</v>
      </c>
      <c r="B141" s="96" t="s">
        <v>315</v>
      </c>
      <c r="C141" s="111">
        <v>18000</v>
      </c>
      <c r="D141" s="111"/>
      <c r="E141" s="96"/>
      <c r="F141" s="96"/>
    </row>
    <row r="142" spans="1:6" ht="15.75" thickBot="1" x14ac:dyDescent="0.3">
      <c r="A142" s="100" t="s">
        <v>257</v>
      </c>
      <c r="B142" s="96" t="s">
        <v>315</v>
      </c>
      <c r="C142" s="109">
        <v>40000</v>
      </c>
      <c r="D142" s="109">
        <v>30000</v>
      </c>
      <c r="E142" s="96"/>
      <c r="F142" s="96"/>
    </row>
    <row r="143" spans="1:6" ht="15.75" thickBot="1" x14ac:dyDescent="0.3">
      <c r="A143" s="100" t="s">
        <v>258</v>
      </c>
      <c r="B143" s="96" t="s">
        <v>315</v>
      </c>
      <c r="C143" s="111">
        <v>18000</v>
      </c>
      <c r="D143" s="111"/>
      <c r="E143" s="96"/>
      <c r="F143" s="96"/>
    </row>
    <row r="144" spans="1:6" ht="15.75" thickBot="1" x14ac:dyDescent="0.3">
      <c r="A144" s="100" t="s">
        <v>259</v>
      </c>
      <c r="B144" s="96" t="s">
        <v>315</v>
      </c>
      <c r="C144" s="111">
        <v>13000</v>
      </c>
      <c r="D144" s="111"/>
      <c r="E144" s="96"/>
      <c r="F144" s="96"/>
    </row>
    <row r="145" spans="1:6" ht="15.75" thickBot="1" x14ac:dyDescent="0.3">
      <c r="A145" s="100" t="s">
        <v>260</v>
      </c>
      <c r="B145" s="96" t="s">
        <v>315</v>
      </c>
      <c r="C145" s="109">
        <v>20000</v>
      </c>
      <c r="D145" s="109">
        <v>25000</v>
      </c>
      <c r="E145" s="96"/>
      <c r="F145" s="96"/>
    </row>
    <row r="146" spans="1:6" ht="15.75" thickBot="1" x14ac:dyDescent="0.3">
      <c r="A146" s="100" t="s">
        <v>261</v>
      </c>
      <c r="B146" s="96" t="s">
        <v>315</v>
      </c>
      <c r="C146" s="111">
        <v>13000</v>
      </c>
      <c r="D146" s="111"/>
      <c r="E146" s="96"/>
      <c r="F146" s="96"/>
    </row>
    <row r="147" spans="1:6" ht="15.75" thickBot="1" x14ac:dyDescent="0.3">
      <c r="A147" s="100" t="s">
        <v>262</v>
      </c>
      <c r="B147" s="96" t="s">
        <v>315</v>
      </c>
      <c r="C147" s="109">
        <v>18000</v>
      </c>
      <c r="D147" s="109">
        <v>10000</v>
      </c>
      <c r="E147" s="96"/>
      <c r="F147" s="96"/>
    </row>
    <row r="148" spans="1:6" ht="15.75" thickBot="1" x14ac:dyDescent="0.3">
      <c r="A148" s="100" t="s">
        <v>263</v>
      </c>
      <c r="B148" s="96" t="s">
        <v>315</v>
      </c>
      <c r="C148" s="109">
        <v>18000</v>
      </c>
      <c r="D148" s="109">
        <v>5000</v>
      </c>
      <c r="E148" s="96"/>
      <c r="F148" s="96"/>
    </row>
    <row r="149" spans="1:6" ht="15.75" thickBot="1" x14ac:dyDescent="0.3">
      <c r="A149" s="100" t="s">
        <v>264</v>
      </c>
      <c r="B149" s="96" t="s">
        <v>315</v>
      </c>
      <c r="C149" s="109">
        <v>18000</v>
      </c>
      <c r="D149" s="109">
        <v>10000</v>
      </c>
      <c r="E149" s="96"/>
      <c r="F149" s="96"/>
    </row>
    <row r="150" spans="1:6" ht="15.75" thickBot="1" x14ac:dyDescent="0.3">
      <c r="A150" s="101" t="s">
        <v>265</v>
      </c>
      <c r="B150" s="96" t="s">
        <v>315</v>
      </c>
      <c r="C150" s="110">
        <v>13000</v>
      </c>
      <c r="D150" s="110">
        <v>10000</v>
      </c>
      <c r="E150" s="96"/>
      <c r="F150" s="96"/>
    </row>
    <row r="151" spans="1:6" ht="15.75" thickBot="1" x14ac:dyDescent="0.3">
      <c r="A151" s="100" t="s">
        <v>266</v>
      </c>
      <c r="B151" s="96" t="s">
        <v>315</v>
      </c>
      <c r="C151" s="111">
        <v>15500</v>
      </c>
      <c r="D151" s="111"/>
      <c r="E151" s="96"/>
      <c r="F151" s="96"/>
    </row>
    <row r="152" spans="1:6" ht="15.75" thickBot="1" x14ac:dyDescent="0.3">
      <c r="A152" s="100" t="s">
        <v>267</v>
      </c>
      <c r="B152" s="96" t="s">
        <v>315</v>
      </c>
      <c r="C152" s="111">
        <v>21000</v>
      </c>
      <c r="D152" s="111"/>
      <c r="E152" s="96"/>
      <c r="F152" s="96"/>
    </row>
    <row r="153" spans="1:6" ht="15.75" thickBot="1" x14ac:dyDescent="0.3">
      <c r="A153" s="100" t="s">
        <v>268</v>
      </c>
      <c r="B153" s="96" t="s">
        <v>315</v>
      </c>
      <c r="C153" s="111">
        <v>13000</v>
      </c>
      <c r="D153" s="111"/>
      <c r="E153" s="96"/>
      <c r="F153" s="96"/>
    </row>
    <row r="154" spans="1:6" ht="15.75" thickBot="1" x14ac:dyDescent="0.3">
      <c r="A154" s="103" t="s">
        <v>269</v>
      </c>
      <c r="B154" s="96" t="s">
        <v>316</v>
      </c>
      <c r="C154" s="109">
        <v>11000</v>
      </c>
      <c r="D154" s="109"/>
      <c r="E154" s="96"/>
      <c r="F154" s="96"/>
    </row>
    <row r="155" spans="1:6" ht="15.75" thickBot="1" x14ac:dyDescent="0.3">
      <c r="A155" s="103" t="s">
        <v>270</v>
      </c>
      <c r="B155" s="96" t="s">
        <v>316</v>
      </c>
      <c r="C155" s="109">
        <v>21500</v>
      </c>
      <c r="D155" s="109">
        <v>23000</v>
      </c>
      <c r="E155" s="96"/>
      <c r="F155" s="96"/>
    </row>
    <row r="156" spans="1:6" ht="15.75" thickBot="1" x14ac:dyDescent="0.3">
      <c r="A156" s="103" t="s">
        <v>271</v>
      </c>
      <c r="B156" s="96" t="s">
        <v>316</v>
      </c>
      <c r="C156" s="109">
        <v>20000</v>
      </c>
      <c r="D156" s="109">
        <v>20000</v>
      </c>
      <c r="E156" s="96"/>
      <c r="F156" s="96"/>
    </row>
    <row r="157" spans="1:6" ht="15.75" thickBot="1" x14ac:dyDescent="0.3">
      <c r="A157" s="103" t="s">
        <v>272</v>
      </c>
      <c r="B157" s="96" t="s">
        <v>316</v>
      </c>
      <c r="C157" s="109">
        <v>30000</v>
      </c>
      <c r="D157" s="109">
        <v>30000</v>
      </c>
      <c r="E157" s="96"/>
      <c r="F157" s="96"/>
    </row>
    <row r="158" spans="1:6" ht="15.75" thickBot="1" x14ac:dyDescent="0.3">
      <c r="A158" s="103" t="s">
        <v>273</v>
      </c>
      <c r="B158" s="96" t="s">
        <v>316</v>
      </c>
      <c r="C158" s="112">
        <v>90000</v>
      </c>
      <c r="D158" s="112">
        <v>80000</v>
      </c>
      <c r="E158" s="96"/>
      <c r="F158" s="96"/>
    </row>
    <row r="159" spans="1:6" ht="15.75" thickBot="1" x14ac:dyDescent="0.3">
      <c r="A159" s="103" t="s">
        <v>274</v>
      </c>
      <c r="B159" s="96" t="s">
        <v>316</v>
      </c>
      <c r="C159" s="109">
        <v>10000</v>
      </c>
      <c r="D159" s="109">
        <v>10000</v>
      </c>
      <c r="E159" s="96"/>
      <c r="F159" s="96"/>
    </row>
    <row r="160" spans="1:6" ht="15.75" thickBot="1" x14ac:dyDescent="0.3">
      <c r="A160" s="104" t="s">
        <v>275</v>
      </c>
      <c r="B160" s="96" t="s">
        <v>316</v>
      </c>
      <c r="C160" s="109">
        <v>10000</v>
      </c>
      <c r="D160" s="109">
        <v>10000</v>
      </c>
      <c r="E160" s="96"/>
      <c r="F160" s="96"/>
    </row>
    <row r="161" spans="1:6" ht="15.75" thickBot="1" x14ac:dyDescent="0.3">
      <c r="A161" s="103" t="s">
        <v>276</v>
      </c>
      <c r="B161" s="96" t="s">
        <v>316</v>
      </c>
      <c r="C161" s="109">
        <v>16000</v>
      </c>
      <c r="D161" s="109"/>
      <c r="E161" s="96"/>
      <c r="F161" s="96"/>
    </row>
    <row r="162" spans="1:6" ht="15.75" thickBot="1" x14ac:dyDescent="0.3">
      <c r="A162" s="103" t="s">
        <v>277</v>
      </c>
      <c r="B162" s="96" t="s">
        <v>316</v>
      </c>
      <c r="C162" s="109">
        <v>11500</v>
      </c>
      <c r="D162" s="109">
        <v>13000</v>
      </c>
      <c r="E162" s="96"/>
      <c r="F162" s="96"/>
    </row>
    <row r="163" spans="1:6" ht="15.75" thickBot="1" x14ac:dyDescent="0.3">
      <c r="A163" s="103" t="s">
        <v>278</v>
      </c>
      <c r="B163" s="96" t="s">
        <v>316</v>
      </c>
      <c r="C163" s="109">
        <v>10750</v>
      </c>
      <c r="D163" s="109"/>
      <c r="E163" s="96"/>
      <c r="F163" s="96"/>
    </row>
    <row r="164" spans="1:6" ht="15.75" thickBot="1" x14ac:dyDescent="0.3">
      <c r="A164" s="103" t="s">
        <v>279</v>
      </c>
      <c r="B164" s="96" t="s">
        <v>316</v>
      </c>
      <c r="C164" s="112">
        <v>400000</v>
      </c>
      <c r="D164" s="112">
        <v>600000</v>
      </c>
      <c r="E164" s="96"/>
      <c r="F164" s="96"/>
    </row>
    <row r="165" spans="1:6" ht="15.75" thickBot="1" x14ac:dyDescent="0.3">
      <c r="A165" s="103" t="s">
        <v>280</v>
      </c>
      <c r="B165" s="96" t="s">
        <v>316</v>
      </c>
      <c r="C165" s="112">
        <v>20000</v>
      </c>
      <c r="D165" s="112">
        <v>12000</v>
      </c>
      <c r="E165" s="96"/>
      <c r="F165" s="96"/>
    </row>
    <row r="166" spans="1:6" ht="15.75" thickBot="1" x14ac:dyDescent="0.3">
      <c r="A166" s="103" t="s">
        <v>281</v>
      </c>
      <c r="B166" s="96" t="s">
        <v>316</v>
      </c>
      <c r="C166" s="109">
        <v>30000</v>
      </c>
      <c r="D166" s="109">
        <v>15000</v>
      </c>
      <c r="E166" s="96"/>
      <c r="F166" s="96"/>
    </row>
    <row r="167" spans="1:6" ht="15.75" thickBot="1" x14ac:dyDescent="0.3">
      <c r="A167" s="103" t="s">
        <v>282</v>
      </c>
      <c r="B167" s="96" t="s">
        <v>316</v>
      </c>
      <c r="C167" s="112">
        <v>40000</v>
      </c>
      <c r="D167" s="112">
        <v>40000</v>
      </c>
      <c r="E167" s="96"/>
      <c r="F167" s="96"/>
    </row>
    <row r="168" spans="1:6" ht="15.75" thickBot="1" x14ac:dyDescent="0.3">
      <c r="A168" s="103" t="s">
        <v>283</v>
      </c>
      <c r="B168" s="96" t="s">
        <v>316</v>
      </c>
      <c r="C168" s="112">
        <v>219250</v>
      </c>
      <c r="D168" s="112">
        <v>200000</v>
      </c>
      <c r="E168" s="96"/>
      <c r="F168" s="96"/>
    </row>
    <row r="169" spans="1:6" ht="15.75" thickBot="1" x14ac:dyDescent="0.3">
      <c r="A169" s="103" t="s">
        <v>284</v>
      </c>
      <c r="B169" s="96" t="s">
        <v>316</v>
      </c>
      <c r="C169" s="109">
        <v>5000</v>
      </c>
      <c r="D169" s="109"/>
      <c r="E169" s="96"/>
      <c r="F169" s="96"/>
    </row>
    <row r="170" spans="1:6" ht="15.75" thickBot="1" x14ac:dyDescent="0.3">
      <c r="A170" s="104" t="s">
        <v>285</v>
      </c>
      <c r="B170" s="96" t="s">
        <v>316</v>
      </c>
      <c r="C170" s="109">
        <v>35000</v>
      </c>
      <c r="D170" s="109">
        <v>30000</v>
      </c>
      <c r="E170" s="96"/>
      <c r="F170" s="96"/>
    </row>
    <row r="171" spans="1:6" ht="15.75" thickBot="1" x14ac:dyDescent="0.3">
      <c r="A171" s="103" t="s">
        <v>286</v>
      </c>
      <c r="B171" s="96" t="s">
        <v>316</v>
      </c>
      <c r="C171" s="109">
        <v>8000</v>
      </c>
      <c r="D171" s="109">
        <v>10000</v>
      </c>
      <c r="E171" s="96"/>
      <c r="F171" s="96"/>
    </row>
    <row r="172" spans="1:6" ht="15.75" thickBot="1" x14ac:dyDescent="0.3">
      <c r="A172" s="103" t="s">
        <v>287</v>
      </c>
      <c r="B172" s="96" t="s">
        <v>316</v>
      </c>
      <c r="C172" s="112">
        <v>8000</v>
      </c>
      <c r="D172" s="112">
        <v>5000</v>
      </c>
      <c r="E172" s="96"/>
      <c r="F172" s="96"/>
    </row>
    <row r="173" spans="1:6" ht="15.75" thickBot="1" x14ac:dyDescent="0.3">
      <c r="A173" s="103" t="s">
        <v>288</v>
      </c>
      <c r="B173" s="96" t="s">
        <v>316</v>
      </c>
      <c r="C173" s="109">
        <v>20000</v>
      </c>
      <c r="D173" s="109"/>
      <c r="E173" s="96"/>
      <c r="F173" s="96"/>
    </row>
    <row r="174" spans="1:6" ht="15.75" thickBot="1" x14ac:dyDescent="0.3">
      <c r="A174" s="104" t="s">
        <v>289</v>
      </c>
      <c r="B174" s="96" t="s">
        <v>316</v>
      </c>
      <c r="C174" s="109">
        <v>8000</v>
      </c>
      <c r="D174" s="109">
        <v>2000</v>
      </c>
      <c r="E174" s="96"/>
      <c r="F174" s="96"/>
    </row>
    <row r="175" spans="1:6" ht="15.75" thickBot="1" x14ac:dyDescent="0.3">
      <c r="A175" s="103" t="s">
        <v>290</v>
      </c>
      <c r="B175" s="96" t="s">
        <v>316</v>
      </c>
      <c r="C175" s="109">
        <v>30000</v>
      </c>
      <c r="D175" s="109">
        <v>30000</v>
      </c>
      <c r="E175" s="96"/>
      <c r="F175" s="96"/>
    </row>
    <row r="176" spans="1:6" ht="15.75" thickBot="1" x14ac:dyDescent="0.3">
      <c r="A176" s="103" t="s">
        <v>291</v>
      </c>
      <c r="B176" s="96" t="s">
        <v>316</v>
      </c>
      <c r="C176" s="109">
        <v>8000</v>
      </c>
      <c r="D176" s="109"/>
      <c r="E176" s="96"/>
      <c r="F176" s="96"/>
    </row>
    <row r="177" spans="1:6" ht="15.75" thickBot="1" x14ac:dyDescent="0.3">
      <c r="A177" s="105" t="s">
        <v>292</v>
      </c>
      <c r="B177" s="96" t="s">
        <v>316</v>
      </c>
      <c r="C177" s="110">
        <v>10500</v>
      </c>
      <c r="D177" s="110">
        <v>10000</v>
      </c>
      <c r="E177" s="96"/>
      <c r="F177" s="96"/>
    </row>
    <row r="178" spans="1:6" ht="15.75" thickBot="1" x14ac:dyDescent="0.3">
      <c r="A178" s="103" t="s">
        <v>293</v>
      </c>
      <c r="B178" s="96" t="s">
        <v>316</v>
      </c>
      <c r="C178" s="109">
        <v>6000</v>
      </c>
      <c r="D178" s="109"/>
      <c r="E178" s="96"/>
      <c r="F178" s="96"/>
    </row>
    <row r="179" spans="1:6" ht="15.75" thickBot="1" x14ac:dyDescent="0.3">
      <c r="A179" s="103" t="s">
        <v>294</v>
      </c>
      <c r="B179" s="96" t="s">
        <v>316</v>
      </c>
      <c r="C179" s="112">
        <v>11000</v>
      </c>
      <c r="D179" s="112">
        <v>12000</v>
      </c>
      <c r="E179" s="96"/>
      <c r="F179" s="96"/>
    </row>
    <row r="180" spans="1:6" ht="15.75" thickBot="1" x14ac:dyDescent="0.3">
      <c r="A180" s="103" t="s">
        <v>295</v>
      </c>
      <c r="B180" s="96" t="s">
        <v>316</v>
      </c>
      <c r="C180" s="112">
        <v>8000</v>
      </c>
      <c r="D180" s="112">
        <v>3000</v>
      </c>
      <c r="E180" s="96"/>
      <c r="F180" s="96"/>
    </row>
    <row r="181" spans="1:6" ht="15.75" thickBot="1" x14ac:dyDescent="0.3">
      <c r="A181" s="103" t="s">
        <v>296</v>
      </c>
      <c r="B181" s="96" t="s">
        <v>316</v>
      </c>
      <c r="C181" s="109">
        <v>5000</v>
      </c>
      <c r="D181" s="109"/>
      <c r="E181" s="96"/>
      <c r="F181" s="96"/>
    </row>
    <row r="182" spans="1:6" ht="15.75" thickBot="1" x14ac:dyDescent="0.3">
      <c r="A182" s="104" t="s">
        <v>297</v>
      </c>
      <c r="B182" s="96" t="s">
        <v>316</v>
      </c>
      <c r="C182" s="109">
        <v>35000</v>
      </c>
      <c r="D182" s="109">
        <v>30000</v>
      </c>
      <c r="E182" s="96"/>
      <c r="F182" s="96"/>
    </row>
    <row r="183" spans="1:6" ht="15.75" thickBot="1" x14ac:dyDescent="0.3">
      <c r="A183" s="103" t="s">
        <v>298</v>
      </c>
      <c r="B183" s="96" t="s">
        <v>316</v>
      </c>
      <c r="C183" s="112">
        <v>40000</v>
      </c>
      <c r="D183" s="112">
        <v>40000</v>
      </c>
      <c r="E183" s="96"/>
      <c r="F183" s="96"/>
    </row>
    <row r="184" spans="1:6" ht="15.75" thickBot="1" x14ac:dyDescent="0.3">
      <c r="A184" s="103" t="s">
        <v>299</v>
      </c>
      <c r="B184" s="96" t="s">
        <v>316</v>
      </c>
      <c r="C184" s="112">
        <v>35000</v>
      </c>
      <c r="D184" s="112">
        <v>30000</v>
      </c>
      <c r="E184" s="96"/>
      <c r="F184" s="96"/>
    </row>
    <row r="185" spans="1:6" ht="15.75" thickBot="1" x14ac:dyDescent="0.3">
      <c r="A185" s="103" t="s">
        <v>300</v>
      </c>
      <c r="B185" s="96" t="s">
        <v>316</v>
      </c>
      <c r="C185" s="112">
        <v>10500</v>
      </c>
      <c r="D185" s="112">
        <v>10000</v>
      </c>
      <c r="E185" s="96"/>
      <c r="F185" s="96"/>
    </row>
    <row r="186" spans="1:6" ht="15.75" thickBot="1" x14ac:dyDescent="0.3">
      <c r="A186" s="103" t="s">
        <v>301</v>
      </c>
      <c r="B186" s="96" t="s">
        <v>316</v>
      </c>
      <c r="C186" s="109">
        <v>50000</v>
      </c>
      <c r="D186" s="109"/>
      <c r="E186" s="96"/>
      <c r="F186" s="96"/>
    </row>
    <row r="187" spans="1:6" ht="15.75" thickBot="1" x14ac:dyDescent="0.3">
      <c r="A187" s="103" t="s">
        <v>302</v>
      </c>
      <c r="B187" s="96" t="s">
        <v>316</v>
      </c>
      <c r="C187" s="109">
        <v>8000</v>
      </c>
      <c r="D187" s="109"/>
      <c r="E187" s="96"/>
      <c r="F187" s="96"/>
    </row>
    <row r="188" spans="1:6" ht="15.75" thickBot="1" x14ac:dyDescent="0.3">
      <c r="A188" s="103" t="s">
        <v>303</v>
      </c>
      <c r="B188" s="96" t="s">
        <v>316</v>
      </c>
      <c r="C188" s="112">
        <v>10500</v>
      </c>
      <c r="D188" s="112">
        <v>10000</v>
      </c>
      <c r="E188" s="96"/>
      <c r="F188" s="96"/>
    </row>
    <row r="189" spans="1:6" ht="15.75" thickBot="1" x14ac:dyDescent="0.3">
      <c r="A189" s="106" t="s">
        <v>304</v>
      </c>
      <c r="B189" s="96" t="s">
        <v>316</v>
      </c>
      <c r="C189" s="112">
        <v>8000</v>
      </c>
      <c r="D189" s="112"/>
      <c r="E189" s="96"/>
      <c r="F189" s="96"/>
    </row>
    <row r="190" spans="1:6" ht="15.75" thickBot="1" x14ac:dyDescent="0.3">
      <c r="A190" s="104" t="s">
        <v>305</v>
      </c>
      <c r="B190" s="96" t="s">
        <v>316</v>
      </c>
      <c r="C190" s="109">
        <v>8000</v>
      </c>
      <c r="D190" s="109">
        <v>5000</v>
      </c>
      <c r="E190" s="96"/>
      <c r="F190" s="96"/>
    </row>
    <row r="191" spans="1:6" ht="15.75" thickBot="1" x14ac:dyDescent="0.3">
      <c r="A191" s="103" t="s">
        <v>306</v>
      </c>
      <c r="B191" s="96" t="s">
        <v>316</v>
      </c>
      <c r="C191" s="109">
        <v>8000</v>
      </c>
      <c r="D191" s="109"/>
      <c r="E191" s="96"/>
      <c r="F191" s="96"/>
    </row>
    <row r="192" spans="1:6" ht="15.75" thickBot="1" x14ac:dyDescent="0.3">
      <c r="A192" s="103" t="s">
        <v>307</v>
      </c>
      <c r="B192" s="96" t="s">
        <v>316</v>
      </c>
      <c r="C192" s="112">
        <v>40000</v>
      </c>
      <c r="D192" s="112">
        <v>40000</v>
      </c>
      <c r="E192" s="96"/>
      <c r="F192" s="96"/>
    </row>
    <row r="193" spans="1:6" ht="15.75" thickBot="1" x14ac:dyDescent="0.3">
      <c r="A193" s="103" t="s">
        <v>308</v>
      </c>
      <c r="B193" s="96" t="s">
        <v>316</v>
      </c>
      <c r="C193" s="109">
        <v>8000</v>
      </c>
      <c r="D193" s="109"/>
      <c r="E193" s="96"/>
      <c r="F193" s="96"/>
    </row>
    <row r="194" spans="1:6" ht="15.75" thickBot="1" x14ac:dyDescent="0.3">
      <c r="A194" s="103" t="s">
        <v>309</v>
      </c>
      <c r="B194" s="96" t="s">
        <v>316</v>
      </c>
      <c r="C194" s="109">
        <v>8000</v>
      </c>
      <c r="D194" s="109"/>
      <c r="E194" s="96"/>
      <c r="F194" s="96"/>
    </row>
    <row r="195" spans="1:6" ht="15.75" thickBot="1" x14ac:dyDescent="0.3">
      <c r="A195" s="103" t="s">
        <v>310</v>
      </c>
      <c r="B195" s="96" t="s">
        <v>316</v>
      </c>
      <c r="C195" s="109">
        <v>8000</v>
      </c>
      <c r="D195" s="109"/>
      <c r="E195" s="96"/>
      <c r="F195" s="96"/>
    </row>
    <row r="196" spans="1:6" ht="15.75" thickBot="1" x14ac:dyDescent="0.3">
      <c r="A196" s="103" t="s">
        <v>311</v>
      </c>
      <c r="B196" s="96" t="s">
        <v>316</v>
      </c>
      <c r="C196" s="112">
        <v>1600000</v>
      </c>
      <c r="D196" s="112">
        <v>1400000</v>
      </c>
      <c r="E196" s="96"/>
      <c r="F196" s="96"/>
    </row>
    <row r="197" spans="1:6" ht="15.75" thickBot="1" x14ac:dyDescent="0.3">
      <c r="A197" s="103" t="s">
        <v>347</v>
      </c>
      <c r="B197" s="96" t="s">
        <v>316</v>
      </c>
      <c r="C197" s="112"/>
      <c r="D197" s="112">
        <v>10000</v>
      </c>
      <c r="E197" s="96"/>
      <c r="F197" s="96"/>
    </row>
    <row r="198" spans="1:6" ht="15.75" thickBot="1" x14ac:dyDescent="0.3">
      <c r="A198" s="103" t="s">
        <v>348</v>
      </c>
      <c r="B198" s="96" t="s">
        <v>316</v>
      </c>
      <c r="C198" s="112"/>
      <c r="D198" s="112">
        <v>2000</v>
      </c>
      <c r="E198" s="96"/>
      <c r="F198" s="96"/>
    </row>
    <row r="199" spans="1:6" ht="15.75" thickBot="1" x14ac:dyDescent="0.3">
      <c r="A199" s="103" t="s">
        <v>304</v>
      </c>
      <c r="B199" s="96" t="s">
        <v>316</v>
      </c>
      <c r="C199" s="112"/>
      <c r="D199" s="112">
        <v>2000</v>
      </c>
      <c r="E199" s="96"/>
      <c r="F199" s="96"/>
    </row>
    <row r="200" spans="1:6" ht="15.75" thickBot="1" x14ac:dyDescent="0.3">
      <c r="A200" s="103" t="s">
        <v>349</v>
      </c>
      <c r="B200" s="96" t="s">
        <v>316</v>
      </c>
      <c r="C200" s="112"/>
      <c r="D200" s="112">
        <v>2000</v>
      </c>
      <c r="E200" s="96"/>
      <c r="F200" s="96"/>
    </row>
    <row r="201" spans="1:6" ht="15.75" thickBot="1" x14ac:dyDescent="0.3">
      <c r="A201" s="103" t="s">
        <v>350</v>
      </c>
      <c r="B201" s="96" t="s">
        <v>316</v>
      </c>
      <c r="C201" s="112"/>
      <c r="D201" s="112">
        <v>5000</v>
      </c>
      <c r="E201" s="96"/>
      <c r="F201" s="96"/>
    </row>
    <row r="202" spans="1:6" ht="15.75" thickBot="1" x14ac:dyDescent="0.3">
      <c r="A202" s="103" t="s">
        <v>351</v>
      </c>
      <c r="B202" s="96" t="s">
        <v>316</v>
      </c>
      <c r="C202" s="112"/>
      <c r="D202" s="112">
        <v>5000</v>
      </c>
      <c r="E202" s="96"/>
      <c r="F202" s="96"/>
    </row>
    <row r="203" spans="1:6" ht="15.75" thickBot="1" x14ac:dyDescent="0.3">
      <c r="A203" s="103" t="s">
        <v>352</v>
      </c>
      <c r="B203" s="96" t="s">
        <v>316</v>
      </c>
      <c r="C203" s="112"/>
      <c r="D203" s="112">
        <v>2000</v>
      </c>
      <c r="E203" s="96"/>
      <c r="F203" s="96"/>
    </row>
    <row r="204" spans="1:6" ht="15.75" thickBot="1" x14ac:dyDescent="0.3">
      <c r="A204" s="103" t="s">
        <v>353</v>
      </c>
      <c r="B204" s="96" t="s">
        <v>316</v>
      </c>
      <c r="C204" s="112"/>
      <c r="D204" s="112">
        <v>2000</v>
      </c>
      <c r="E204" s="96"/>
      <c r="F204" s="96"/>
    </row>
    <row r="205" spans="1:6" ht="15.75" thickBot="1" x14ac:dyDescent="0.3">
      <c r="A205" s="103" t="s">
        <v>354</v>
      </c>
      <c r="B205" s="96" t="s">
        <v>316</v>
      </c>
      <c r="C205" s="112"/>
      <c r="D205" s="112">
        <v>2000</v>
      </c>
      <c r="E205" s="96"/>
      <c r="F205" s="96"/>
    </row>
    <row r="206" spans="1:6" ht="15.75" thickBot="1" x14ac:dyDescent="0.3">
      <c r="A206" s="103" t="s">
        <v>355</v>
      </c>
      <c r="B206" s="96" t="s">
        <v>316</v>
      </c>
      <c r="C206" s="112"/>
      <c r="D206" s="112">
        <v>20000</v>
      </c>
      <c r="E206" s="96"/>
      <c r="F206" s="96"/>
    </row>
    <row r="207" spans="1:6" ht="15.75" thickBot="1" x14ac:dyDescent="0.3">
      <c r="A207" s="103" t="s">
        <v>356</v>
      </c>
      <c r="B207" s="96" t="s">
        <v>316</v>
      </c>
      <c r="C207" s="112"/>
      <c r="D207" s="112">
        <v>40000</v>
      </c>
      <c r="E207" s="96"/>
      <c r="F207" s="96"/>
    </row>
    <row r="208" spans="1:6" ht="15.75" thickBot="1" x14ac:dyDescent="0.3">
      <c r="A208" s="103" t="s">
        <v>357</v>
      </c>
      <c r="B208" s="96" t="s">
        <v>316</v>
      </c>
      <c r="C208" s="112"/>
      <c r="D208" s="112">
        <v>15000</v>
      </c>
      <c r="E208" s="96"/>
      <c r="F208" s="96"/>
    </row>
    <row r="209" spans="1:6" ht="15.75" thickBot="1" x14ac:dyDescent="0.3">
      <c r="A209" s="103" t="s">
        <v>358</v>
      </c>
      <c r="B209" s="96" t="s">
        <v>316</v>
      </c>
      <c r="C209" s="112"/>
      <c r="D209" s="112">
        <v>10000</v>
      </c>
      <c r="E209" s="96"/>
      <c r="F209" s="96"/>
    </row>
    <row r="210" spans="1:6" ht="15.75" thickBot="1" x14ac:dyDescent="0.3">
      <c r="A210" s="103" t="s">
        <v>359</v>
      </c>
      <c r="B210" s="96" t="s">
        <v>316</v>
      </c>
      <c r="C210" s="112"/>
      <c r="D210" s="112">
        <v>12000</v>
      </c>
      <c r="E210" s="96"/>
      <c r="F210" s="96"/>
    </row>
    <row r="211" spans="1:6" ht="15.75" thickBot="1" x14ac:dyDescent="0.3">
      <c r="A211" s="103" t="s">
        <v>360</v>
      </c>
      <c r="B211" s="96" t="s">
        <v>316</v>
      </c>
      <c r="C211" s="112"/>
      <c r="D211" s="112">
        <v>10000</v>
      </c>
      <c r="E211" s="96"/>
      <c r="F211" s="96"/>
    </row>
    <row r="212" spans="1:6" ht="15.75" thickBot="1" x14ac:dyDescent="0.3">
      <c r="A212" s="103" t="s">
        <v>361</v>
      </c>
      <c r="B212" s="96" t="s">
        <v>316</v>
      </c>
      <c r="C212" s="112"/>
      <c r="D212" s="112">
        <v>5000</v>
      </c>
      <c r="E212" s="96"/>
      <c r="F212" s="96"/>
    </row>
    <row r="213" spans="1:6" ht="15.75" thickBot="1" x14ac:dyDescent="0.3">
      <c r="A213" s="103" t="s">
        <v>312</v>
      </c>
      <c r="B213" s="96" t="s">
        <v>316</v>
      </c>
      <c r="C213" s="109">
        <v>8000</v>
      </c>
      <c r="D213" s="109">
        <v>5000</v>
      </c>
      <c r="E213" s="96"/>
      <c r="F213" s="96"/>
    </row>
    <row r="214" spans="1:6" x14ac:dyDescent="0.25">
      <c r="A214" s="107"/>
    </row>
    <row r="215" spans="1:6" x14ac:dyDescent="0.25">
      <c r="A215" s="107"/>
    </row>
    <row r="216" spans="1:6" x14ac:dyDescent="0.25">
      <c r="A216" s="107"/>
    </row>
    <row r="217" spans="1:6" x14ac:dyDescent="0.25">
      <c r="A217" s="107"/>
    </row>
    <row r="218" spans="1:6" x14ac:dyDescent="0.25">
      <c r="A218" s="107"/>
    </row>
    <row r="219" spans="1:6" x14ac:dyDescent="0.25">
      <c r="A219" s="107"/>
    </row>
    <row r="220" spans="1:6" x14ac:dyDescent="0.25">
      <c r="A220" s="107"/>
    </row>
    <row r="221" spans="1:6" x14ac:dyDescent="0.25">
      <c r="A221" s="107"/>
    </row>
    <row r="222" spans="1:6" x14ac:dyDescent="0.25">
      <c r="A222" s="107"/>
    </row>
    <row r="223" spans="1:6" x14ac:dyDescent="0.25">
      <c r="A223" s="107"/>
    </row>
    <row r="224" spans="1:6" x14ac:dyDescent="0.25">
      <c r="A224" s="107"/>
    </row>
    <row r="225" spans="1:1" x14ac:dyDescent="0.25">
      <c r="A225" s="107"/>
    </row>
    <row r="226" spans="1:1" x14ac:dyDescent="0.25">
      <c r="A226" s="107"/>
    </row>
    <row r="227" spans="1:1" x14ac:dyDescent="0.25">
      <c r="A227" s="107"/>
    </row>
    <row r="228" spans="1:1" x14ac:dyDescent="0.25">
      <c r="A228" s="107"/>
    </row>
    <row r="229" spans="1:1" x14ac:dyDescent="0.25">
      <c r="A229" s="107"/>
    </row>
    <row r="230" spans="1:1" x14ac:dyDescent="0.25">
      <c r="A230" s="107"/>
    </row>
    <row r="231" spans="1:1" x14ac:dyDescent="0.25">
      <c r="A231" s="107"/>
    </row>
    <row r="232" spans="1:1" x14ac:dyDescent="0.25">
      <c r="A232" s="107"/>
    </row>
    <row r="233" spans="1:1" x14ac:dyDescent="0.25">
      <c r="A233" s="107"/>
    </row>
    <row r="234" spans="1:1" x14ac:dyDescent="0.25">
      <c r="A234" s="107"/>
    </row>
    <row r="235" spans="1:1" x14ac:dyDescent="0.25">
      <c r="A235" s="107"/>
    </row>
    <row r="236" spans="1:1" x14ac:dyDescent="0.25">
      <c r="A236" s="107"/>
    </row>
    <row r="237" spans="1:1" x14ac:dyDescent="0.25">
      <c r="A237" s="107"/>
    </row>
    <row r="238" spans="1:1" x14ac:dyDescent="0.25">
      <c r="A238" s="107"/>
    </row>
    <row r="239" spans="1:1" x14ac:dyDescent="0.25">
      <c r="A239" s="107"/>
    </row>
    <row r="240" spans="1:1" x14ac:dyDescent="0.25">
      <c r="A240" s="107"/>
    </row>
    <row r="241" spans="1:1" x14ac:dyDescent="0.25">
      <c r="A241" s="107"/>
    </row>
    <row r="242" spans="1:1" x14ac:dyDescent="0.25">
      <c r="A242" s="107"/>
    </row>
    <row r="243" spans="1:1" x14ac:dyDescent="0.25">
      <c r="A243" s="107"/>
    </row>
    <row r="244" spans="1:1" x14ac:dyDescent="0.25">
      <c r="A244" s="107"/>
    </row>
    <row r="245" spans="1:1" x14ac:dyDescent="0.25">
      <c r="A245" s="107"/>
    </row>
    <row r="246" spans="1:1" x14ac:dyDescent="0.25">
      <c r="A246" s="107"/>
    </row>
    <row r="247" spans="1:1" x14ac:dyDescent="0.25">
      <c r="A247" s="107"/>
    </row>
    <row r="248" spans="1:1" x14ac:dyDescent="0.25">
      <c r="A248" s="107"/>
    </row>
    <row r="249" spans="1:1" x14ac:dyDescent="0.25">
      <c r="A249" s="107"/>
    </row>
    <row r="250" spans="1:1" x14ac:dyDescent="0.25">
      <c r="A250" s="107"/>
    </row>
    <row r="251" spans="1:1" x14ac:dyDescent="0.25">
      <c r="A251" s="107"/>
    </row>
    <row r="252" spans="1:1" x14ac:dyDescent="0.25">
      <c r="A252" s="107"/>
    </row>
    <row r="253" spans="1:1" x14ac:dyDescent="0.25">
      <c r="A253" s="107"/>
    </row>
    <row r="254" spans="1:1" x14ac:dyDescent="0.25">
      <c r="A254" s="107"/>
    </row>
    <row r="255" spans="1:1" x14ac:dyDescent="0.25">
      <c r="A255" s="107"/>
    </row>
    <row r="256" spans="1:1" x14ac:dyDescent="0.25">
      <c r="A256" s="107"/>
    </row>
    <row r="257" spans="1:1" x14ac:dyDescent="0.25">
      <c r="A257" s="107"/>
    </row>
    <row r="258" spans="1:1" x14ac:dyDescent="0.25">
      <c r="A258" s="107"/>
    </row>
    <row r="259" spans="1:1" x14ac:dyDescent="0.25">
      <c r="A259" s="107"/>
    </row>
    <row r="260" spans="1:1" x14ac:dyDescent="0.25">
      <c r="A260" s="107"/>
    </row>
    <row r="261" spans="1:1" x14ac:dyDescent="0.25">
      <c r="A261" s="107"/>
    </row>
    <row r="262" spans="1:1" x14ac:dyDescent="0.25">
      <c r="A262" s="107"/>
    </row>
    <row r="263" spans="1:1" x14ac:dyDescent="0.25">
      <c r="A263" s="107"/>
    </row>
    <row r="264" spans="1:1" x14ac:dyDescent="0.25">
      <c r="A264" s="107"/>
    </row>
    <row r="265" spans="1:1" x14ac:dyDescent="0.25">
      <c r="A265" s="107"/>
    </row>
    <row r="266" spans="1:1" x14ac:dyDescent="0.25">
      <c r="A266" s="107"/>
    </row>
    <row r="267" spans="1:1" x14ac:dyDescent="0.25">
      <c r="A267" s="107"/>
    </row>
    <row r="268" spans="1:1" x14ac:dyDescent="0.25">
      <c r="A268" s="107"/>
    </row>
    <row r="269" spans="1:1" x14ac:dyDescent="0.25">
      <c r="A269" s="107"/>
    </row>
    <row r="270" spans="1:1" x14ac:dyDescent="0.25">
      <c r="A270" s="107"/>
    </row>
    <row r="271" spans="1:1" x14ac:dyDescent="0.25">
      <c r="A271" s="107"/>
    </row>
    <row r="272" spans="1:1" x14ac:dyDescent="0.25">
      <c r="A272" s="107"/>
    </row>
    <row r="273" spans="1:1" x14ac:dyDescent="0.25">
      <c r="A273" s="107"/>
    </row>
    <row r="274" spans="1:1" x14ac:dyDescent="0.25">
      <c r="A274" s="107"/>
    </row>
    <row r="275" spans="1:1" x14ac:dyDescent="0.25">
      <c r="A275" s="107"/>
    </row>
    <row r="276" spans="1:1" x14ac:dyDescent="0.25">
      <c r="A276" s="107"/>
    </row>
    <row r="277" spans="1:1" x14ac:dyDescent="0.25">
      <c r="A277" s="107"/>
    </row>
    <row r="278" spans="1:1" x14ac:dyDescent="0.25">
      <c r="A278" s="107"/>
    </row>
    <row r="279" spans="1:1" x14ac:dyDescent="0.25">
      <c r="A279" s="107"/>
    </row>
    <row r="280" spans="1:1" x14ac:dyDescent="0.25">
      <c r="A280" s="107"/>
    </row>
  </sheetData>
  <mergeCells count="6">
    <mergeCell ref="E6:E7"/>
    <mergeCell ref="F6:F7"/>
    <mergeCell ref="A6:A7"/>
    <mergeCell ref="B6:B7"/>
    <mergeCell ref="C6:C7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7"/>
  <sheetViews>
    <sheetView rightToLeft="1" topLeftCell="A319" workbookViewId="0">
      <selection activeCell="A408" sqref="A408:K411"/>
    </sheetView>
  </sheetViews>
  <sheetFormatPr defaultColWidth="11.42578125" defaultRowHeight="15" x14ac:dyDescent="0.25"/>
  <cols>
    <col min="1" max="3" width="5.7109375" style="115" customWidth="1"/>
    <col min="4" max="4" width="9.28515625" style="115" customWidth="1"/>
    <col min="5" max="5" width="9" style="156" customWidth="1"/>
    <col min="6" max="6" width="26.42578125" style="115" customWidth="1"/>
    <col min="7" max="7" width="16.7109375" style="115" customWidth="1"/>
    <col min="8" max="8" width="16" style="115" customWidth="1"/>
    <col min="9" max="9" width="14.85546875" style="115" customWidth="1"/>
    <col min="10" max="10" width="12.140625" style="115" customWidth="1"/>
    <col min="11" max="11" width="15" style="115" customWidth="1"/>
  </cols>
  <sheetData>
    <row r="1" spans="1:11" x14ac:dyDescent="0.25">
      <c r="A1" s="115" t="s">
        <v>138</v>
      </c>
    </row>
    <row r="4" spans="1:11" ht="23.25" x14ac:dyDescent="0.25">
      <c r="A4" s="235" t="s">
        <v>979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 x14ac:dyDescent="0.25">
      <c r="A5" s="114"/>
      <c r="B5" s="114"/>
      <c r="C5" s="114"/>
      <c r="D5" s="114"/>
      <c r="E5" s="114"/>
      <c r="F5" s="114"/>
      <c r="J5" s="115" t="s">
        <v>151</v>
      </c>
    </row>
    <row r="6" spans="1:11" ht="51" x14ac:dyDescent="0.25">
      <c r="A6" s="116" t="s">
        <v>362</v>
      </c>
      <c r="B6" s="117" t="s">
        <v>363</v>
      </c>
      <c r="C6" s="121" t="s">
        <v>364</v>
      </c>
      <c r="D6" s="122" t="s">
        <v>365</v>
      </c>
      <c r="E6" s="119" t="s">
        <v>366</v>
      </c>
      <c r="F6" s="120" t="s">
        <v>367</v>
      </c>
      <c r="G6" s="123" t="s">
        <v>368</v>
      </c>
      <c r="H6" s="123" t="s">
        <v>369</v>
      </c>
      <c r="I6" s="123" t="s">
        <v>370</v>
      </c>
      <c r="J6" s="123" t="s">
        <v>371</v>
      </c>
      <c r="K6" s="123" t="s">
        <v>372</v>
      </c>
    </row>
    <row r="7" spans="1:11" ht="38.25" x14ac:dyDescent="0.25">
      <c r="A7" s="116">
        <v>10</v>
      </c>
      <c r="B7" s="124"/>
      <c r="C7" s="124"/>
      <c r="D7" s="124"/>
      <c r="E7" s="125"/>
      <c r="F7" s="126" t="s">
        <v>373</v>
      </c>
      <c r="G7" s="128"/>
      <c r="H7" s="127"/>
      <c r="I7" s="127"/>
      <c r="J7" s="127"/>
      <c r="K7" s="127"/>
    </row>
    <row r="8" spans="1:11" ht="38.25" x14ac:dyDescent="0.25">
      <c r="A8" s="116">
        <v>10</v>
      </c>
      <c r="B8" s="117">
        <v>10</v>
      </c>
      <c r="C8" s="117">
        <v>10</v>
      </c>
      <c r="D8" s="129"/>
      <c r="E8" s="130"/>
      <c r="F8" s="131" t="s">
        <v>374</v>
      </c>
      <c r="G8" s="129"/>
      <c r="H8" s="132"/>
      <c r="I8" s="132"/>
      <c r="J8" s="132"/>
      <c r="K8" s="132"/>
    </row>
    <row r="9" spans="1:11" ht="38.25" x14ac:dyDescent="0.25">
      <c r="A9" s="116">
        <v>10</v>
      </c>
      <c r="B9" s="117">
        <v>10</v>
      </c>
      <c r="C9" s="117">
        <v>10</v>
      </c>
      <c r="D9" s="118">
        <v>10</v>
      </c>
      <c r="E9" s="130"/>
      <c r="F9" s="131" t="s">
        <v>375</v>
      </c>
      <c r="G9" s="129"/>
      <c r="H9" s="132"/>
      <c r="I9" s="132"/>
      <c r="J9" s="132"/>
      <c r="K9" s="132"/>
    </row>
    <row r="10" spans="1:11" ht="48" x14ac:dyDescent="0.25">
      <c r="A10" s="116">
        <v>10</v>
      </c>
      <c r="B10" s="117">
        <v>10</v>
      </c>
      <c r="C10" s="117">
        <v>10</v>
      </c>
      <c r="D10" s="118">
        <v>10</v>
      </c>
      <c r="E10" s="133">
        <v>11</v>
      </c>
      <c r="F10" s="134" t="s">
        <v>376</v>
      </c>
      <c r="G10" s="132">
        <v>593600</v>
      </c>
      <c r="H10" s="132">
        <v>537033.29</v>
      </c>
      <c r="I10" s="132">
        <v>537033.29</v>
      </c>
      <c r="J10" s="132">
        <v>56566.709999999963</v>
      </c>
      <c r="K10" s="132"/>
    </row>
    <row r="11" spans="1:11" ht="60" x14ac:dyDescent="0.25">
      <c r="A11" s="116">
        <v>10</v>
      </c>
      <c r="B11" s="117">
        <v>10</v>
      </c>
      <c r="C11" s="117">
        <v>10</v>
      </c>
      <c r="D11" s="118">
        <v>10</v>
      </c>
      <c r="E11" s="133">
        <v>12</v>
      </c>
      <c r="F11" s="134" t="s">
        <v>377</v>
      </c>
      <c r="G11" s="132">
        <v>40000</v>
      </c>
      <c r="H11" s="132">
        <v>0</v>
      </c>
      <c r="I11" s="132">
        <v>0</v>
      </c>
      <c r="J11" s="132">
        <v>40000</v>
      </c>
      <c r="K11" s="132"/>
    </row>
    <row r="12" spans="1:11" ht="36" x14ac:dyDescent="0.25">
      <c r="A12" s="116">
        <v>10</v>
      </c>
      <c r="B12" s="117">
        <v>10</v>
      </c>
      <c r="C12" s="117">
        <v>10</v>
      </c>
      <c r="D12" s="118">
        <v>10</v>
      </c>
      <c r="E12" s="133">
        <v>13</v>
      </c>
      <c r="F12" s="134" t="s">
        <v>378</v>
      </c>
      <c r="G12" s="132">
        <v>30000</v>
      </c>
      <c r="H12" s="132">
        <v>0</v>
      </c>
      <c r="I12" s="132">
        <v>0</v>
      </c>
      <c r="J12" s="132">
        <v>30000</v>
      </c>
      <c r="K12" s="132"/>
    </row>
    <row r="13" spans="1:11" ht="60" x14ac:dyDescent="0.25">
      <c r="A13" s="116">
        <v>10</v>
      </c>
      <c r="B13" s="117">
        <v>10</v>
      </c>
      <c r="C13" s="117">
        <v>10</v>
      </c>
      <c r="D13" s="118">
        <v>10</v>
      </c>
      <c r="E13" s="133">
        <v>14</v>
      </c>
      <c r="F13" s="134" t="s">
        <v>379</v>
      </c>
      <c r="G13" s="132">
        <v>30000</v>
      </c>
      <c r="H13" s="132">
        <v>0</v>
      </c>
      <c r="I13" s="132">
        <v>0</v>
      </c>
      <c r="J13" s="132">
        <v>30000</v>
      </c>
      <c r="K13" s="132"/>
    </row>
    <row r="14" spans="1:11" ht="48" x14ac:dyDescent="0.25">
      <c r="A14" s="116">
        <v>10</v>
      </c>
      <c r="B14" s="117">
        <v>10</v>
      </c>
      <c r="C14" s="117">
        <v>10</v>
      </c>
      <c r="D14" s="118">
        <v>10</v>
      </c>
      <c r="E14" s="133">
        <v>15</v>
      </c>
      <c r="F14" s="134" t="s">
        <v>380</v>
      </c>
      <c r="G14" s="132">
        <v>100000</v>
      </c>
      <c r="H14" s="132">
        <v>0</v>
      </c>
      <c r="I14" s="132">
        <v>0</v>
      </c>
      <c r="J14" s="132">
        <v>100000</v>
      </c>
      <c r="K14" s="132"/>
    </row>
    <row r="15" spans="1:11" ht="24" x14ac:dyDescent="0.25">
      <c r="A15" s="116">
        <v>10</v>
      </c>
      <c r="B15" s="117">
        <v>10</v>
      </c>
      <c r="C15" s="117">
        <v>10</v>
      </c>
      <c r="D15" s="118">
        <v>10</v>
      </c>
      <c r="E15" s="133">
        <v>16</v>
      </c>
      <c r="F15" s="134" t="s">
        <v>381</v>
      </c>
      <c r="G15" s="132">
        <v>25000</v>
      </c>
      <c r="H15" s="132">
        <v>19240.84</v>
      </c>
      <c r="I15" s="132">
        <v>19240.84</v>
      </c>
      <c r="J15" s="132">
        <v>5759.16</v>
      </c>
      <c r="K15" s="132"/>
    </row>
    <row r="16" spans="1:11" ht="51" x14ac:dyDescent="0.25">
      <c r="A16" s="116">
        <v>10</v>
      </c>
      <c r="B16" s="117">
        <v>10</v>
      </c>
      <c r="C16" s="117">
        <v>10</v>
      </c>
      <c r="D16" s="118">
        <v>20</v>
      </c>
      <c r="E16" s="130"/>
      <c r="F16" s="131" t="s">
        <v>382</v>
      </c>
      <c r="G16" s="132"/>
      <c r="H16" s="132"/>
      <c r="I16" s="132"/>
      <c r="J16" s="132"/>
      <c r="K16" s="132"/>
    </row>
    <row r="17" spans="1:11" ht="36" x14ac:dyDescent="0.25">
      <c r="A17" s="116">
        <v>10</v>
      </c>
      <c r="B17" s="117">
        <v>10</v>
      </c>
      <c r="C17" s="117">
        <v>10</v>
      </c>
      <c r="D17" s="118">
        <v>20</v>
      </c>
      <c r="E17" s="133">
        <v>21</v>
      </c>
      <c r="F17" s="134" t="s">
        <v>383</v>
      </c>
      <c r="G17" s="132">
        <v>200000</v>
      </c>
      <c r="H17" s="132">
        <v>197844</v>
      </c>
      <c r="I17" s="132">
        <v>197844</v>
      </c>
      <c r="J17" s="132">
        <v>2156</v>
      </c>
      <c r="K17" s="132"/>
    </row>
    <row r="18" spans="1:11" ht="24" x14ac:dyDescent="0.25">
      <c r="A18" s="116">
        <v>10</v>
      </c>
      <c r="B18" s="117">
        <v>10</v>
      </c>
      <c r="C18" s="117">
        <v>10</v>
      </c>
      <c r="D18" s="118">
        <v>20</v>
      </c>
      <c r="E18" s="133">
        <v>22</v>
      </c>
      <c r="F18" s="134" t="s">
        <v>384</v>
      </c>
      <c r="G18" s="132">
        <v>100000</v>
      </c>
      <c r="H18" s="132">
        <v>76800</v>
      </c>
      <c r="I18" s="132">
        <v>76800</v>
      </c>
      <c r="J18" s="132">
        <v>23200</v>
      </c>
      <c r="K18" s="132"/>
    </row>
    <row r="19" spans="1:11" ht="36" x14ac:dyDescent="0.25">
      <c r="A19" s="116">
        <v>10</v>
      </c>
      <c r="B19" s="117">
        <v>10</v>
      </c>
      <c r="C19" s="117">
        <v>10</v>
      </c>
      <c r="D19" s="118">
        <v>20</v>
      </c>
      <c r="E19" s="135">
        <v>23</v>
      </c>
      <c r="F19" s="134" t="s">
        <v>385</v>
      </c>
      <c r="G19" s="132">
        <v>30000</v>
      </c>
      <c r="H19" s="132">
        <v>0</v>
      </c>
      <c r="I19" s="132">
        <v>0</v>
      </c>
      <c r="J19" s="132">
        <v>30000</v>
      </c>
      <c r="K19" s="132"/>
    </row>
    <row r="20" spans="1:11" ht="36" x14ac:dyDescent="0.25">
      <c r="A20" s="116">
        <v>10</v>
      </c>
      <c r="B20" s="117">
        <v>10</v>
      </c>
      <c r="C20" s="117">
        <v>10</v>
      </c>
      <c r="D20" s="118">
        <v>20</v>
      </c>
      <c r="E20" s="135">
        <v>24</v>
      </c>
      <c r="F20" s="134" t="s">
        <v>386</v>
      </c>
      <c r="G20" s="132">
        <v>400000</v>
      </c>
      <c r="H20" s="132">
        <v>208109</v>
      </c>
      <c r="I20" s="132">
        <v>208109</v>
      </c>
      <c r="J20" s="132">
        <v>191891</v>
      </c>
      <c r="K20" s="132"/>
    </row>
    <row r="21" spans="1:11" ht="36" x14ac:dyDescent="0.25">
      <c r="A21" s="116">
        <v>10</v>
      </c>
      <c r="B21" s="117">
        <v>10</v>
      </c>
      <c r="C21" s="117">
        <v>10</v>
      </c>
      <c r="D21" s="118">
        <v>20</v>
      </c>
      <c r="E21" s="135">
        <v>25</v>
      </c>
      <c r="F21" s="134" t="s">
        <v>387</v>
      </c>
      <c r="G21" s="132">
        <v>600000</v>
      </c>
      <c r="H21" s="132">
        <v>120000</v>
      </c>
      <c r="I21" s="132">
        <v>120000</v>
      </c>
      <c r="J21" s="132">
        <v>480000</v>
      </c>
      <c r="K21" s="132"/>
    </row>
    <row r="22" spans="1:11" ht="38.25" x14ac:dyDescent="0.25">
      <c r="A22" s="116">
        <v>10</v>
      </c>
      <c r="B22" s="117">
        <v>10</v>
      </c>
      <c r="C22" s="117">
        <v>10</v>
      </c>
      <c r="D22" s="118">
        <v>30</v>
      </c>
      <c r="E22" s="130"/>
      <c r="F22" s="131" t="s">
        <v>388</v>
      </c>
      <c r="G22" s="132"/>
      <c r="H22" s="132"/>
      <c r="I22" s="132"/>
      <c r="J22" s="132"/>
      <c r="K22" s="132"/>
    </row>
    <row r="23" spans="1:11" ht="36" x14ac:dyDescent="0.25">
      <c r="A23" s="116">
        <v>10</v>
      </c>
      <c r="B23" s="117">
        <v>10</v>
      </c>
      <c r="C23" s="117">
        <v>10</v>
      </c>
      <c r="D23" s="118">
        <v>30</v>
      </c>
      <c r="E23" s="133">
        <v>31</v>
      </c>
      <c r="F23" s="136" t="s">
        <v>389</v>
      </c>
      <c r="G23" s="132">
        <v>80000</v>
      </c>
      <c r="H23" s="132">
        <v>0</v>
      </c>
      <c r="I23" s="132">
        <v>0</v>
      </c>
      <c r="J23" s="132">
        <v>80000</v>
      </c>
      <c r="K23" s="132"/>
    </row>
    <row r="24" spans="1:11" ht="36" x14ac:dyDescent="0.25">
      <c r="A24" s="116">
        <v>10</v>
      </c>
      <c r="B24" s="117">
        <v>10</v>
      </c>
      <c r="C24" s="117">
        <v>10</v>
      </c>
      <c r="D24" s="118">
        <v>30</v>
      </c>
      <c r="E24" s="135">
        <v>32</v>
      </c>
      <c r="F24" s="136" t="s">
        <v>390</v>
      </c>
      <c r="G24" s="132">
        <v>10000</v>
      </c>
      <c r="H24" s="132">
        <v>0</v>
      </c>
      <c r="I24" s="132">
        <v>0</v>
      </c>
      <c r="J24" s="132">
        <v>10000</v>
      </c>
      <c r="K24" s="132"/>
    </row>
    <row r="25" spans="1:11" ht="48" x14ac:dyDescent="0.25">
      <c r="A25" s="116">
        <v>10</v>
      </c>
      <c r="B25" s="117">
        <v>10</v>
      </c>
      <c r="C25" s="117">
        <v>10</v>
      </c>
      <c r="D25" s="118">
        <v>30</v>
      </c>
      <c r="E25" s="135">
        <v>33</v>
      </c>
      <c r="F25" s="136" t="s">
        <v>391</v>
      </c>
      <c r="G25" s="132">
        <v>10000</v>
      </c>
      <c r="H25" s="132">
        <v>0</v>
      </c>
      <c r="I25" s="132">
        <v>0</v>
      </c>
      <c r="J25" s="132">
        <v>10000</v>
      </c>
      <c r="K25" s="132"/>
    </row>
    <row r="26" spans="1:11" ht="25.5" x14ac:dyDescent="0.25">
      <c r="A26" s="116">
        <v>10</v>
      </c>
      <c r="B26" s="117">
        <v>10</v>
      </c>
      <c r="C26" s="117">
        <v>10</v>
      </c>
      <c r="D26" s="118">
        <v>40</v>
      </c>
      <c r="E26" s="130"/>
      <c r="F26" s="131" t="s">
        <v>392</v>
      </c>
      <c r="G26" s="132"/>
      <c r="H26" s="132"/>
      <c r="I26" s="132"/>
      <c r="J26" s="132"/>
      <c r="K26" s="132"/>
    </row>
    <row r="27" spans="1:11" ht="36" x14ac:dyDescent="0.25">
      <c r="A27" s="116">
        <v>10</v>
      </c>
      <c r="B27" s="117">
        <v>10</v>
      </c>
      <c r="C27" s="117">
        <v>10</v>
      </c>
      <c r="D27" s="118">
        <v>40</v>
      </c>
      <c r="E27" s="135">
        <v>41</v>
      </c>
      <c r="F27" s="134" t="s">
        <v>393</v>
      </c>
      <c r="G27" s="132">
        <v>30000</v>
      </c>
      <c r="H27" s="132">
        <v>0</v>
      </c>
      <c r="I27" s="132">
        <v>0</v>
      </c>
      <c r="J27" s="132">
        <v>30000</v>
      </c>
      <c r="K27" s="132"/>
    </row>
    <row r="28" spans="1:11" ht="24" x14ac:dyDescent="0.25">
      <c r="A28" s="116">
        <v>10</v>
      </c>
      <c r="B28" s="117">
        <v>10</v>
      </c>
      <c r="C28" s="117">
        <v>10</v>
      </c>
      <c r="D28" s="118">
        <v>40</v>
      </c>
      <c r="E28" s="135">
        <v>42</v>
      </c>
      <c r="F28" s="134" t="s">
        <v>394</v>
      </c>
      <c r="G28" s="132">
        <v>30000</v>
      </c>
      <c r="H28" s="132">
        <v>0</v>
      </c>
      <c r="I28" s="132">
        <v>0</v>
      </c>
      <c r="J28" s="132">
        <v>30000</v>
      </c>
      <c r="K28" s="132"/>
    </row>
    <row r="29" spans="1:11" ht="24" x14ac:dyDescent="0.25">
      <c r="A29" s="116">
        <v>10</v>
      </c>
      <c r="B29" s="117">
        <v>10</v>
      </c>
      <c r="C29" s="117">
        <v>10</v>
      </c>
      <c r="D29" s="118">
        <v>40</v>
      </c>
      <c r="E29" s="135">
        <v>43</v>
      </c>
      <c r="F29" s="134" t="s">
        <v>395</v>
      </c>
      <c r="G29" s="132">
        <v>100000</v>
      </c>
      <c r="H29" s="132">
        <v>0</v>
      </c>
      <c r="I29" s="132">
        <v>0</v>
      </c>
      <c r="J29" s="132">
        <v>100000</v>
      </c>
      <c r="K29" s="132"/>
    </row>
    <row r="30" spans="1:11" ht="36" x14ac:dyDescent="0.25">
      <c r="A30" s="116">
        <v>10</v>
      </c>
      <c r="B30" s="117">
        <v>10</v>
      </c>
      <c r="C30" s="117">
        <v>10</v>
      </c>
      <c r="D30" s="118">
        <v>40</v>
      </c>
      <c r="E30" s="135">
        <v>44</v>
      </c>
      <c r="F30" s="134" t="s">
        <v>396</v>
      </c>
      <c r="G30" s="132">
        <v>100000</v>
      </c>
      <c r="H30" s="132">
        <v>0</v>
      </c>
      <c r="I30" s="132">
        <v>0</v>
      </c>
      <c r="J30" s="132">
        <v>100000</v>
      </c>
      <c r="K30" s="132"/>
    </row>
    <row r="31" spans="1:11" ht="36" x14ac:dyDescent="0.25">
      <c r="A31" s="116">
        <v>10</v>
      </c>
      <c r="B31" s="117">
        <v>10</v>
      </c>
      <c r="C31" s="117">
        <v>10</v>
      </c>
      <c r="D31" s="118">
        <v>40</v>
      </c>
      <c r="E31" s="135">
        <v>45</v>
      </c>
      <c r="F31" s="134" t="s">
        <v>385</v>
      </c>
      <c r="G31" s="132">
        <v>30000</v>
      </c>
      <c r="H31" s="132">
        <v>0</v>
      </c>
      <c r="I31" s="132">
        <v>0</v>
      </c>
      <c r="J31" s="132">
        <v>30000</v>
      </c>
      <c r="K31" s="132"/>
    </row>
    <row r="32" spans="1:11" ht="25.5" x14ac:dyDescent="0.25">
      <c r="A32" s="116">
        <v>10</v>
      </c>
      <c r="B32" s="117">
        <v>10</v>
      </c>
      <c r="C32" s="117">
        <v>10</v>
      </c>
      <c r="D32" s="118">
        <v>50</v>
      </c>
      <c r="E32" s="130"/>
      <c r="F32" s="131" t="s">
        <v>397</v>
      </c>
      <c r="G32" s="132"/>
      <c r="H32" s="132"/>
      <c r="I32" s="132"/>
      <c r="J32" s="132"/>
      <c r="K32" s="132"/>
    </row>
    <row r="33" spans="1:11" ht="36" x14ac:dyDescent="0.25">
      <c r="A33" s="116">
        <v>10</v>
      </c>
      <c r="B33" s="117">
        <v>10</v>
      </c>
      <c r="C33" s="117">
        <v>10</v>
      </c>
      <c r="D33" s="118">
        <v>50</v>
      </c>
      <c r="E33" s="135">
        <v>51</v>
      </c>
      <c r="F33" s="134" t="s">
        <v>398</v>
      </c>
      <c r="G33" s="132">
        <v>23989</v>
      </c>
      <c r="H33" s="132">
        <v>10940</v>
      </c>
      <c r="I33" s="132">
        <v>8900</v>
      </c>
      <c r="J33" s="132">
        <v>13049</v>
      </c>
      <c r="K33" s="132">
        <v>2040</v>
      </c>
    </row>
    <row r="34" spans="1:11" ht="36" x14ac:dyDescent="0.25">
      <c r="A34" s="116">
        <v>10</v>
      </c>
      <c r="B34" s="117">
        <v>10</v>
      </c>
      <c r="C34" s="117">
        <v>10</v>
      </c>
      <c r="D34" s="118">
        <v>50</v>
      </c>
      <c r="E34" s="135">
        <v>52</v>
      </c>
      <c r="F34" s="134" t="s">
        <v>399</v>
      </c>
      <c r="G34" s="132"/>
      <c r="H34" s="132"/>
      <c r="I34" s="132"/>
      <c r="J34" s="132"/>
      <c r="K34" s="132"/>
    </row>
    <row r="35" spans="1:11" ht="36" x14ac:dyDescent="0.25">
      <c r="A35" s="116">
        <v>10</v>
      </c>
      <c r="B35" s="117">
        <v>10</v>
      </c>
      <c r="C35" s="117">
        <v>10</v>
      </c>
      <c r="D35" s="118">
        <v>50</v>
      </c>
      <c r="E35" s="135">
        <v>53</v>
      </c>
      <c r="F35" s="134" t="s">
        <v>400</v>
      </c>
      <c r="G35" s="132"/>
      <c r="H35" s="132"/>
      <c r="I35" s="132"/>
      <c r="J35" s="132"/>
      <c r="K35" s="132"/>
    </row>
    <row r="36" spans="1:11" ht="24" x14ac:dyDescent="0.25">
      <c r="A36" s="116">
        <v>10</v>
      </c>
      <c r="B36" s="117">
        <v>10</v>
      </c>
      <c r="C36" s="117">
        <v>10</v>
      </c>
      <c r="D36" s="118">
        <v>50</v>
      </c>
      <c r="E36" s="135">
        <v>54</v>
      </c>
      <c r="F36" s="134" t="s">
        <v>401</v>
      </c>
      <c r="G36" s="132"/>
      <c r="H36" s="132"/>
      <c r="I36" s="132"/>
      <c r="J36" s="132"/>
      <c r="K36" s="132"/>
    </row>
    <row r="37" spans="1:11" ht="36" x14ac:dyDescent="0.25">
      <c r="A37" s="116">
        <v>10</v>
      </c>
      <c r="B37" s="117">
        <v>10</v>
      </c>
      <c r="C37" s="117">
        <v>10</v>
      </c>
      <c r="D37" s="118">
        <v>50</v>
      </c>
      <c r="E37" s="135">
        <v>55</v>
      </c>
      <c r="F37" s="134" t="s">
        <v>402</v>
      </c>
      <c r="G37" s="132"/>
      <c r="H37" s="132"/>
      <c r="I37" s="132"/>
      <c r="J37" s="132"/>
      <c r="K37" s="132"/>
    </row>
    <row r="38" spans="1:11" ht="38.25" x14ac:dyDescent="0.25">
      <c r="A38" s="116">
        <v>10</v>
      </c>
      <c r="B38" s="117">
        <v>10</v>
      </c>
      <c r="C38" s="117">
        <v>10</v>
      </c>
      <c r="D38" s="118">
        <v>60</v>
      </c>
      <c r="E38" s="130"/>
      <c r="F38" s="131" t="s">
        <v>403</v>
      </c>
      <c r="G38" s="132"/>
      <c r="H38" s="132"/>
      <c r="I38" s="132"/>
      <c r="J38" s="132"/>
      <c r="K38" s="132"/>
    </row>
    <row r="39" spans="1:11" ht="24" x14ac:dyDescent="0.25">
      <c r="A39" s="116">
        <v>10</v>
      </c>
      <c r="B39" s="117">
        <v>10</v>
      </c>
      <c r="C39" s="117">
        <v>10</v>
      </c>
      <c r="D39" s="118">
        <v>60</v>
      </c>
      <c r="E39" s="133">
        <v>61</v>
      </c>
      <c r="F39" s="134" t="s">
        <v>404</v>
      </c>
      <c r="G39" s="132"/>
      <c r="H39" s="132"/>
      <c r="I39" s="132"/>
      <c r="J39" s="132"/>
      <c r="K39" s="132"/>
    </row>
    <row r="40" spans="1:11" ht="36" x14ac:dyDescent="0.25">
      <c r="A40" s="116">
        <v>10</v>
      </c>
      <c r="B40" s="117">
        <v>10</v>
      </c>
      <c r="C40" s="117">
        <v>10</v>
      </c>
      <c r="D40" s="118">
        <v>60</v>
      </c>
      <c r="E40" s="135">
        <v>62</v>
      </c>
      <c r="F40" s="134" t="s">
        <v>405</v>
      </c>
      <c r="G40" s="132"/>
      <c r="H40" s="132"/>
      <c r="I40" s="132"/>
      <c r="J40" s="132"/>
      <c r="K40" s="132"/>
    </row>
    <row r="41" spans="1:11" ht="24" x14ac:dyDescent="0.25">
      <c r="A41" s="116">
        <v>10</v>
      </c>
      <c r="B41" s="117">
        <v>10</v>
      </c>
      <c r="C41" s="117">
        <v>10</v>
      </c>
      <c r="D41" s="118">
        <v>60</v>
      </c>
      <c r="E41" s="135">
        <v>63</v>
      </c>
      <c r="F41" s="134" t="s">
        <v>406</v>
      </c>
      <c r="G41" s="132"/>
      <c r="H41" s="132"/>
      <c r="I41" s="132"/>
      <c r="J41" s="132"/>
      <c r="K41" s="132"/>
    </row>
    <row r="42" spans="1:11" ht="24" x14ac:dyDescent="0.25">
      <c r="A42" s="116">
        <v>10</v>
      </c>
      <c r="B42" s="117">
        <v>10</v>
      </c>
      <c r="C42" s="117">
        <v>10</v>
      </c>
      <c r="D42" s="118">
        <v>60</v>
      </c>
      <c r="E42" s="135">
        <v>64</v>
      </c>
      <c r="F42" s="134" t="s">
        <v>407</v>
      </c>
      <c r="G42" s="132"/>
      <c r="H42" s="132"/>
      <c r="I42" s="132"/>
      <c r="J42" s="132"/>
      <c r="K42" s="132"/>
    </row>
    <row r="43" spans="1:11" ht="24" x14ac:dyDescent="0.25">
      <c r="A43" s="116">
        <v>10</v>
      </c>
      <c r="B43" s="117">
        <v>10</v>
      </c>
      <c r="C43" s="117">
        <v>10</v>
      </c>
      <c r="D43" s="118">
        <v>60</v>
      </c>
      <c r="E43" s="135">
        <v>65</v>
      </c>
      <c r="F43" s="134" t="s">
        <v>408</v>
      </c>
      <c r="G43" s="132"/>
      <c r="H43" s="132"/>
      <c r="I43" s="132"/>
      <c r="J43" s="132"/>
      <c r="K43" s="132"/>
    </row>
    <row r="44" spans="1:11" ht="24" x14ac:dyDescent="0.25">
      <c r="A44" s="116">
        <v>10</v>
      </c>
      <c r="B44" s="117">
        <v>10</v>
      </c>
      <c r="C44" s="117">
        <v>10</v>
      </c>
      <c r="D44" s="118">
        <v>60</v>
      </c>
      <c r="E44" s="135">
        <v>66</v>
      </c>
      <c r="F44" s="134" t="s">
        <v>409</v>
      </c>
      <c r="G44" s="132"/>
      <c r="H44" s="132"/>
      <c r="I44" s="132"/>
      <c r="J44" s="132"/>
      <c r="K44" s="132"/>
    </row>
    <row r="45" spans="1:11" ht="24" x14ac:dyDescent="0.25">
      <c r="A45" s="116">
        <v>10</v>
      </c>
      <c r="B45" s="117">
        <v>10</v>
      </c>
      <c r="C45" s="117">
        <v>10</v>
      </c>
      <c r="D45" s="118">
        <v>60</v>
      </c>
      <c r="E45" s="135">
        <v>67</v>
      </c>
      <c r="F45" s="134" t="s">
        <v>410</v>
      </c>
      <c r="G45" s="132"/>
      <c r="H45" s="132"/>
      <c r="I45" s="132"/>
      <c r="J45" s="132"/>
      <c r="K45" s="132"/>
    </row>
    <row r="46" spans="1:11" ht="24" x14ac:dyDescent="0.25">
      <c r="A46" s="116">
        <v>10</v>
      </c>
      <c r="B46" s="117">
        <v>10</v>
      </c>
      <c r="C46" s="117">
        <v>10</v>
      </c>
      <c r="D46" s="118">
        <v>60</v>
      </c>
      <c r="E46" s="135">
        <v>68</v>
      </c>
      <c r="F46" s="134" t="s">
        <v>411</v>
      </c>
      <c r="G46" s="132"/>
      <c r="H46" s="132"/>
      <c r="I46" s="132"/>
      <c r="J46" s="132"/>
      <c r="K46" s="132"/>
    </row>
    <row r="47" spans="1:11" x14ac:dyDescent="0.25">
      <c r="A47" s="116">
        <v>10</v>
      </c>
      <c r="B47" s="129"/>
      <c r="C47" s="129"/>
      <c r="D47" s="129"/>
      <c r="E47" s="130"/>
      <c r="F47" s="137" t="s">
        <v>412</v>
      </c>
      <c r="G47" s="138">
        <v>2562589</v>
      </c>
      <c r="H47" s="138">
        <v>1169967.1299999999</v>
      </c>
      <c r="I47" s="138">
        <v>1167927.1299999999</v>
      </c>
      <c r="J47" s="138">
        <v>1392621.8699999999</v>
      </c>
      <c r="K47" s="138">
        <v>2040</v>
      </c>
    </row>
    <row r="48" spans="1:11" x14ac:dyDescent="0.25">
      <c r="A48" s="116">
        <v>10</v>
      </c>
      <c r="B48" s="129"/>
      <c r="C48" s="129"/>
      <c r="D48" s="129"/>
      <c r="E48" s="130"/>
      <c r="F48" s="137" t="s">
        <v>413</v>
      </c>
      <c r="G48" s="138">
        <v>2562589</v>
      </c>
      <c r="H48" s="138">
        <v>1169967.1299999999</v>
      </c>
      <c r="I48" s="138">
        <v>1167927.1299999999</v>
      </c>
      <c r="J48" s="138">
        <v>1392621.8699999999</v>
      </c>
      <c r="K48" s="138">
        <v>2040</v>
      </c>
    </row>
    <row r="49" spans="1:11" ht="38.25" x14ac:dyDescent="0.25">
      <c r="A49" s="116">
        <v>10</v>
      </c>
      <c r="B49" s="117">
        <v>20</v>
      </c>
      <c r="C49" s="117">
        <v>20</v>
      </c>
      <c r="D49" s="130"/>
      <c r="E49" s="130"/>
      <c r="F49" s="131" t="s">
        <v>414</v>
      </c>
      <c r="G49" s="132"/>
      <c r="H49" s="132"/>
      <c r="I49" s="132"/>
      <c r="J49" s="132"/>
      <c r="K49" s="132"/>
    </row>
    <row r="50" spans="1:11" ht="25.5" x14ac:dyDescent="0.25">
      <c r="A50" s="116">
        <v>10</v>
      </c>
      <c r="B50" s="117">
        <v>20</v>
      </c>
      <c r="C50" s="117">
        <v>20</v>
      </c>
      <c r="D50" s="118">
        <v>10</v>
      </c>
      <c r="E50" s="130"/>
      <c r="F50" s="131" t="s">
        <v>415</v>
      </c>
      <c r="G50" s="132"/>
      <c r="H50" s="132"/>
      <c r="I50" s="132"/>
      <c r="J50" s="132"/>
      <c r="K50" s="132"/>
    </row>
    <row r="51" spans="1:11" ht="60" x14ac:dyDescent="0.25">
      <c r="A51" s="116">
        <v>10</v>
      </c>
      <c r="B51" s="117">
        <v>20</v>
      </c>
      <c r="C51" s="117">
        <v>20</v>
      </c>
      <c r="D51" s="118">
        <v>10</v>
      </c>
      <c r="E51" s="135">
        <v>11</v>
      </c>
      <c r="F51" s="134" t="s">
        <v>416</v>
      </c>
      <c r="G51" s="132">
        <v>67253266.090000004</v>
      </c>
      <c r="H51" s="132">
        <v>60348452.039999999</v>
      </c>
      <c r="I51" s="132">
        <v>60348452.039999999</v>
      </c>
      <c r="J51" s="132">
        <v>6904814.0500000045</v>
      </c>
      <c r="K51" s="132"/>
    </row>
    <row r="52" spans="1:11" ht="36" x14ac:dyDescent="0.25">
      <c r="A52" s="116">
        <v>10</v>
      </c>
      <c r="B52" s="117">
        <v>20</v>
      </c>
      <c r="C52" s="117">
        <v>20</v>
      </c>
      <c r="D52" s="118">
        <v>10</v>
      </c>
      <c r="E52" s="135">
        <v>12</v>
      </c>
      <c r="F52" s="134" t="s">
        <v>417</v>
      </c>
      <c r="G52" s="132"/>
      <c r="H52" s="132"/>
      <c r="I52" s="132"/>
      <c r="J52" s="132"/>
      <c r="K52" s="132"/>
    </row>
    <row r="53" spans="1:11" ht="24" x14ac:dyDescent="0.25">
      <c r="A53" s="116">
        <v>10</v>
      </c>
      <c r="B53" s="117">
        <v>20</v>
      </c>
      <c r="C53" s="117">
        <v>20</v>
      </c>
      <c r="D53" s="118">
        <v>10</v>
      </c>
      <c r="E53" s="135">
        <v>13</v>
      </c>
      <c r="F53" s="134" t="s">
        <v>418</v>
      </c>
      <c r="G53" s="132">
        <v>0</v>
      </c>
      <c r="H53" s="132">
        <v>0</v>
      </c>
      <c r="I53" s="132">
        <v>0</v>
      </c>
      <c r="J53" s="132">
        <v>0</v>
      </c>
      <c r="K53" s="132"/>
    </row>
    <row r="54" spans="1:11" ht="24" x14ac:dyDescent="0.25">
      <c r="A54" s="116">
        <v>10</v>
      </c>
      <c r="B54" s="117">
        <v>20</v>
      </c>
      <c r="C54" s="117">
        <v>20</v>
      </c>
      <c r="D54" s="118">
        <v>10</v>
      </c>
      <c r="E54" s="135">
        <v>14</v>
      </c>
      <c r="F54" s="134" t="s">
        <v>419</v>
      </c>
      <c r="G54" s="132">
        <v>1100000</v>
      </c>
      <c r="H54" s="132">
        <v>837771.74</v>
      </c>
      <c r="I54" s="132">
        <v>837771.74</v>
      </c>
      <c r="J54" s="132">
        <v>262228.26</v>
      </c>
      <c r="K54" s="132"/>
    </row>
    <row r="55" spans="1:11" ht="60" x14ac:dyDescent="0.25">
      <c r="A55" s="116">
        <v>10</v>
      </c>
      <c r="B55" s="117">
        <v>20</v>
      </c>
      <c r="C55" s="117">
        <v>20</v>
      </c>
      <c r="D55" s="118">
        <v>10</v>
      </c>
      <c r="E55" s="135">
        <v>15</v>
      </c>
      <c r="F55" s="134" t="s">
        <v>420</v>
      </c>
      <c r="G55" s="132"/>
      <c r="H55" s="132"/>
      <c r="I55" s="132"/>
      <c r="J55" s="132"/>
      <c r="K55" s="132"/>
    </row>
    <row r="56" spans="1:11" ht="25.5" x14ac:dyDescent="0.25">
      <c r="A56" s="116">
        <v>10</v>
      </c>
      <c r="B56" s="117">
        <v>20</v>
      </c>
      <c r="C56" s="117">
        <v>20</v>
      </c>
      <c r="D56" s="118">
        <v>20</v>
      </c>
      <c r="E56" s="130"/>
      <c r="F56" s="131" t="s">
        <v>421</v>
      </c>
      <c r="G56" s="132"/>
      <c r="H56" s="132"/>
      <c r="I56" s="132"/>
      <c r="J56" s="132"/>
      <c r="K56" s="132"/>
    </row>
    <row r="57" spans="1:11" ht="36" x14ac:dyDescent="0.25">
      <c r="A57" s="116">
        <v>10</v>
      </c>
      <c r="B57" s="117">
        <v>20</v>
      </c>
      <c r="C57" s="117">
        <v>20</v>
      </c>
      <c r="D57" s="118">
        <v>20</v>
      </c>
      <c r="E57" s="135">
        <v>21</v>
      </c>
      <c r="F57" s="134" t="s">
        <v>422</v>
      </c>
      <c r="G57" s="132">
        <v>1777440</v>
      </c>
      <c r="H57" s="132">
        <v>1350521.6</v>
      </c>
      <c r="I57" s="132">
        <v>1350521.6</v>
      </c>
      <c r="J57" s="132">
        <v>426918.39999999991</v>
      </c>
      <c r="K57" s="132"/>
    </row>
    <row r="58" spans="1:11" ht="24" x14ac:dyDescent="0.25">
      <c r="A58" s="116">
        <v>10</v>
      </c>
      <c r="B58" s="117">
        <v>20</v>
      </c>
      <c r="C58" s="117">
        <v>20</v>
      </c>
      <c r="D58" s="118">
        <v>20</v>
      </c>
      <c r="E58" s="135">
        <v>22</v>
      </c>
      <c r="F58" s="134" t="s">
        <v>423</v>
      </c>
      <c r="G58" s="132">
        <v>4000</v>
      </c>
      <c r="H58" s="132">
        <v>600</v>
      </c>
      <c r="I58" s="132">
        <v>600</v>
      </c>
      <c r="J58" s="132">
        <v>3400</v>
      </c>
      <c r="K58" s="132"/>
    </row>
    <row r="59" spans="1:11" ht="24" x14ac:dyDescent="0.25">
      <c r="A59" s="116">
        <v>10</v>
      </c>
      <c r="B59" s="117">
        <v>20</v>
      </c>
      <c r="C59" s="117">
        <v>20</v>
      </c>
      <c r="D59" s="118">
        <v>20</v>
      </c>
      <c r="E59" s="135">
        <v>23</v>
      </c>
      <c r="F59" s="134" t="s">
        <v>424</v>
      </c>
      <c r="G59" s="132"/>
      <c r="H59" s="132"/>
      <c r="I59" s="132"/>
      <c r="J59" s="132"/>
      <c r="K59" s="132"/>
    </row>
    <row r="60" spans="1:11" ht="36" x14ac:dyDescent="0.25">
      <c r="A60" s="116">
        <v>10</v>
      </c>
      <c r="B60" s="117">
        <v>20</v>
      </c>
      <c r="C60" s="117">
        <v>20</v>
      </c>
      <c r="D60" s="118">
        <v>20</v>
      </c>
      <c r="E60" s="135">
        <v>24</v>
      </c>
      <c r="F60" s="134" t="s">
        <v>425</v>
      </c>
      <c r="G60" s="132">
        <v>4266501.0199999996</v>
      </c>
      <c r="H60" s="132">
        <v>3539610</v>
      </c>
      <c r="I60" s="132">
        <v>3539610</v>
      </c>
      <c r="J60" s="132">
        <v>726891.01999999955</v>
      </c>
      <c r="K60" s="132"/>
    </row>
    <row r="61" spans="1:11" ht="24" x14ac:dyDescent="0.25">
      <c r="A61" s="116">
        <v>10</v>
      </c>
      <c r="B61" s="117">
        <v>20</v>
      </c>
      <c r="C61" s="117">
        <v>20</v>
      </c>
      <c r="D61" s="118">
        <v>20</v>
      </c>
      <c r="E61" s="135">
        <v>25</v>
      </c>
      <c r="F61" s="134" t="s">
        <v>426</v>
      </c>
      <c r="G61" s="132">
        <v>366650.3</v>
      </c>
      <c r="H61" s="132">
        <v>326855.61</v>
      </c>
      <c r="I61" s="132">
        <v>326855.61</v>
      </c>
      <c r="J61" s="132">
        <v>39794.69</v>
      </c>
      <c r="K61" s="132"/>
    </row>
    <row r="62" spans="1:11" ht="24" x14ac:dyDescent="0.25">
      <c r="A62" s="116">
        <v>10</v>
      </c>
      <c r="B62" s="117">
        <v>20</v>
      </c>
      <c r="C62" s="117">
        <v>20</v>
      </c>
      <c r="D62" s="118">
        <v>20</v>
      </c>
      <c r="E62" s="135">
        <v>26</v>
      </c>
      <c r="F62" s="134" t="s">
        <v>427</v>
      </c>
      <c r="G62" s="132"/>
      <c r="H62" s="132"/>
      <c r="I62" s="132"/>
      <c r="J62" s="132">
        <v>0</v>
      </c>
      <c r="K62" s="132"/>
    </row>
    <row r="63" spans="1:11" ht="48" x14ac:dyDescent="0.25">
      <c r="A63" s="116">
        <v>10</v>
      </c>
      <c r="B63" s="117">
        <v>20</v>
      </c>
      <c r="C63" s="117">
        <v>20</v>
      </c>
      <c r="D63" s="118">
        <v>20</v>
      </c>
      <c r="E63" s="135">
        <v>27</v>
      </c>
      <c r="F63" s="134" t="s">
        <v>428</v>
      </c>
      <c r="G63" s="132">
        <v>20000</v>
      </c>
      <c r="H63" s="132">
        <v>0</v>
      </c>
      <c r="I63" s="132">
        <v>0</v>
      </c>
      <c r="J63" s="132">
        <v>20000</v>
      </c>
      <c r="K63" s="132"/>
    </row>
    <row r="64" spans="1:11" ht="38.25" x14ac:dyDescent="0.25">
      <c r="A64" s="116">
        <v>10</v>
      </c>
      <c r="B64" s="117">
        <v>20</v>
      </c>
      <c r="C64" s="117">
        <v>20</v>
      </c>
      <c r="D64" s="118">
        <v>30</v>
      </c>
      <c r="E64" s="130"/>
      <c r="F64" s="131" t="s">
        <v>429</v>
      </c>
      <c r="G64" s="132"/>
      <c r="H64" s="132"/>
      <c r="I64" s="132"/>
      <c r="J64" s="132"/>
      <c r="K64" s="132"/>
    </row>
    <row r="65" spans="1:11" ht="48" x14ac:dyDescent="0.25">
      <c r="A65" s="116">
        <v>10</v>
      </c>
      <c r="B65" s="117">
        <v>20</v>
      </c>
      <c r="C65" s="117">
        <v>20</v>
      </c>
      <c r="D65" s="118">
        <v>30</v>
      </c>
      <c r="E65" s="135">
        <v>31</v>
      </c>
      <c r="F65" s="134" t="s">
        <v>430</v>
      </c>
      <c r="G65" s="132">
        <v>8351583.2400000002</v>
      </c>
      <c r="H65" s="132">
        <v>7999891.7000000002</v>
      </c>
      <c r="I65" s="132">
        <v>7999891.7000000002</v>
      </c>
      <c r="J65" s="132">
        <v>351691.54000000004</v>
      </c>
      <c r="K65" s="132"/>
    </row>
    <row r="66" spans="1:11" ht="60" x14ac:dyDescent="0.25">
      <c r="A66" s="116">
        <v>10</v>
      </c>
      <c r="B66" s="117">
        <v>20</v>
      </c>
      <c r="C66" s="117">
        <v>20</v>
      </c>
      <c r="D66" s="118">
        <v>30</v>
      </c>
      <c r="E66" s="135">
        <v>32</v>
      </c>
      <c r="F66" s="134" t="s">
        <v>431</v>
      </c>
      <c r="G66" s="132">
        <v>100000</v>
      </c>
      <c r="H66" s="132">
        <v>8499.84</v>
      </c>
      <c r="I66" s="132">
        <v>8499.84</v>
      </c>
      <c r="J66" s="132">
        <v>91500.160000000003</v>
      </c>
      <c r="K66" s="132"/>
    </row>
    <row r="67" spans="1:11" ht="48" x14ac:dyDescent="0.25">
      <c r="A67" s="116">
        <v>10</v>
      </c>
      <c r="B67" s="117">
        <v>20</v>
      </c>
      <c r="C67" s="117">
        <v>20</v>
      </c>
      <c r="D67" s="118">
        <v>30</v>
      </c>
      <c r="E67" s="135">
        <v>33</v>
      </c>
      <c r="F67" s="134" t="s">
        <v>432</v>
      </c>
      <c r="G67" s="132">
        <v>1641584.38</v>
      </c>
      <c r="H67" s="132">
        <v>1376444.8</v>
      </c>
      <c r="I67" s="132">
        <v>1376444.8</v>
      </c>
      <c r="J67" s="132">
        <v>265139.57999999984</v>
      </c>
      <c r="K67" s="132"/>
    </row>
    <row r="68" spans="1:11" ht="24" x14ac:dyDescent="0.25">
      <c r="A68" s="116">
        <v>10</v>
      </c>
      <c r="B68" s="117">
        <v>20</v>
      </c>
      <c r="C68" s="117">
        <v>20</v>
      </c>
      <c r="D68" s="118">
        <v>30</v>
      </c>
      <c r="E68" s="135">
        <v>34</v>
      </c>
      <c r="F68" s="134" t="s">
        <v>433</v>
      </c>
      <c r="G68" s="132">
        <v>10000</v>
      </c>
      <c r="H68" s="132">
        <v>900</v>
      </c>
      <c r="I68" s="132">
        <v>900</v>
      </c>
      <c r="J68" s="132">
        <v>9100</v>
      </c>
      <c r="K68" s="132"/>
    </row>
    <row r="69" spans="1:11" ht="36" x14ac:dyDescent="0.25">
      <c r="A69" s="116">
        <v>10</v>
      </c>
      <c r="B69" s="117">
        <v>20</v>
      </c>
      <c r="C69" s="117">
        <v>20</v>
      </c>
      <c r="D69" s="118">
        <v>30</v>
      </c>
      <c r="E69" s="135">
        <v>35</v>
      </c>
      <c r="F69" s="134" t="s">
        <v>434</v>
      </c>
      <c r="G69" s="132"/>
      <c r="H69" s="132"/>
      <c r="I69" s="132"/>
      <c r="J69" s="132"/>
      <c r="K69" s="132"/>
    </row>
    <row r="70" spans="1:11" ht="24" x14ac:dyDescent="0.25">
      <c r="A70" s="116">
        <v>10</v>
      </c>
      <c r="B70" s="117">
        <v>20</v>
      </c>
      <c r="C70" s="117">
        <v>20</v>
      </c>
      <c r="D70" s="118">
        <v>30</v>
      </c>
      <c r="E70" s="135">
        <v>36</v>
      </c>
      <c r="F70" s="134" t="s">
        <v>435</v>
      </c>
      <c r="G70" s="132"/>
      <c r="H70" s="132"/>
      <c r="I70" s="132"/>
      <c r="J70" s="132"/>
      <c r="K70" s="132"/>
    </row>
    <row r="71" spans="1:11" ht="36" x14ac:dyDescent="0.25">
      <c r="A71" s="116">
        <v>10</v>
      </c>
      <c r="B71" s="117">
        <v>20</v>
      </c>
      <c r="C71" s="117">
        <v>20</v>
      </c>
      <c r="D71" s="118">
        <v>30</v>
      </c>
      <c r="E71" s="135">
        <v>37</v>
      </c>
      <c r="F71" s="134" t="s">
        <v>436</v>
      </c>
      <c r="G71" s="132">
        <v>500000</v>
      </c>
      <c r="H71" s="132">
        <v>0</v>
      </c>
      <c r="I71" s="132">
        <v>0</v>
      </c>
      <c r="J71" s="132">
        <v>500000</v>
      </c>
      <c r="K71" s="132"/>
    </row>
    <row r="72" spans="1:11" ht="36" x14ac:dyDescent="0.25">
      <c r="A72" s="116">
        <v>10</v>
      </c>
      <c r="B72" s="117">
        <v>20</v>
      </c>
      <c r="C72" s="117">
        <v>20</v>
      </c>
      <c r="D72" s="118">
        <v>30</v>
      </c>
      <c r="E72" s="135">
        <v>38</v>
      </c>
      <c r="F72" s="134" t="s">
        <v>437</v>
      </c>
      <c r="G72" s="132">
        <v>210000</v>
      </c>
      <c r="H72" s="132">
        <v>197579.45</v>
      </c>
      <c r="I72" s="132">
        <v>197579.45</v>
      </c>
      <c r="J72" s="132">
        <v>12420.549999999988</v>
      </c>
      <c r="K72" s="132"/>
    </row>
    <row r="73" spans="1:11" ht="38.25" x14ac:dyDescent="0.25">
      <c r="A73" s="116">
        <v>10</v>
      </c>
      <c r="B73" s="117">
        <v>20</v>
      </c>
      <c r="C73" s="117">
        <v>20</v>
      </c>
      <c r="D73" s="118">
        <v>40</v>
      </c>
      <c r="E73" s="139"/>
      <c r="F73" s="131" t="s">
        <v>438</v>
      </c>
      <c r="G73" s="132"/>
      <c r="H73" s="132"/>
      <c r="I73" s="132"/>
      <c r="J73" s="132"/>
      <c r="K73" s="132"/>
    </row>
    <row r="74" spans="1:11" ht="36" x14ac:dyDescent="0.25">
      <c r="A74" s="116">
        <v>10</v>
      </c>
      <c r="B74" s="117">
        <v>20</v>
      </c>
      <c r="C74" s="117">
        <v>20</v>
      </c>
      <c r="D74" s="118">
        <v>40</v>
      </c>
      <c r="E74" s="135">
        <v>41</v>
      </c>
      <c r="F74" s="134" t="s">
        <v>439</v>
      </c>
      <c r="G74" s="132">
        <v>20000</v>
      </c>
      <c r="H74" s="132">
        <v>13200</v>
      </c>
      <c r="I74" s="132">
        <v>13200</v>
      </c>
      <c r="J74" s="132">
        <v>6800</v>
      </c>
      <c r="K74" s="132"/>
    </row>
    <row r="75" spans="1:11" ht="24" x14ac:dyDescent="0.25">
      <c r="A75" s="116">
        <v>10</v>
      </c>
      <c r="B75" s="117">
        <v>20</v>
      </c>
      <c r="C75" s="117">
        <v>20</v>
      </c>
      <c r="D75" s="118">
        <v>40</v>
      </c>
      <c r="E75" s="135">
        <v>42</v>
      </c>
      <c r="F75" s="134" t="s">
        <v>440</v>
      </c>
      <c r="G75" s="132"/>
      <c r="H75" s="132"/>
      <c r="I75" s="132"/>
      <c r="J75" s="132"/>
      <c r="K75" s="132"/>
    </row>
    <row r="76" spans="1:11" ht="36" x14ac:dyDescent="0.25">
      <c r="A76" s="116">
        <v>10</v>
      </c>
      <c r="B76" s="117">
        <v>20</v>
      </c>
      <c r="C76" s="117">
        <v>20</v>
      </c>
      <c r="D76" s="118">
        <v>40</v>
      </c>
      <c r="E76" s="135">
        <v>43</v>
      </c>
      <c r="F76" s="134" t="s">
        <v>393</v>
      </c>
      <c r="G76" s="132">
        <v>20000</v>
      </c>
      <c r="H76" s="132">
        <v>0</v>
      </c>
      <c r="I76" s="132">
        <v>0</v>
      </c>
      <c r="J76" s="132">
        <v>20000</v>
      </c>
      <c r="K76" s="132"/>
    </row>
    <row r="77" spans="1:11" ht="24" x14ac:dyDescent="0.25">
      <c r="A77" s="116">
        <v>10</v>
      </c>
      <c r="B77" s="117">
        <v>20</v>
      </c>
      <c r="C77" s="117">
        <v>20</v>
      </c>
      <c r="D77" s="118">
        <v>40</v>
      </c>
      <c r="E77" s="135">
        <v>44</v>
      </c>
      <c r="F77" s="134" t="s">
        <v>441</v>
      </c>
      <c r="G77" s="132">
        <v>10000</v>
      </c>
      <c r="H77" s="132">
        <v>6960</v>
      </c>
      <c r="I77" s="132">
        <v>6960</v>
      </c>
      <c r="J77" s="132">
        <v>3040</v>
      </c>
      <c r="K77" s="132"/>
    </row>
    <row r="78" spans="1:11" x14ac:dyDescent="0.25">
      <c r="A78" s="116">
        <v>10</v>
      </c>
      <c r="B78" s="130"/>
      <c r="C78" s="130"/>
      <c r="D78" s="130"/>
      <c r="E78" s="130"/>
      <c r="F78" s="137" t="s">
        <v>442</v>
      </c>
      <c r="G78" s="138">
        <v>85651025.029999986</v>
      </c>
      <c r="H78" s="138">
        <v>76007286.780000001</v>
      </c>
      <c r="I78" s="138">
        <v>76007286.780000001</v>
      </c>
      <c r="J78" s="138">
        <v>9643738.2500000056</v>
      </c>
      <c r="K78" s="138">
        <v>0</v>
      </c>
    </row>
    <row r="79" spans="1:11" x14ac:dyDescent="0.25">
      <c r="A79" s="116">
        <v>10</v>
      </c>
      <c r="B79" s="130"/>
      <c r="C79" s="130"/>
      <c r="D79" s="130"/>
      <c r="E79" s="130"/>
      <c r="F79" s="137" t="s">
        <v>443</v>
      </c>
      <c r="G79" s="138">
        <v>85651025.029999986</v>
      </c>
      <c r="H79" s="138">
        <v>76007286.780000001</v>
      </c>
      <c r="I79" s="138">
        <v>76007286.780000001</v>
      </c>
      <c r="J79" s="138">
        <v>9643738.2500000056</v>
      </c>
      <c r="K79" s="138"/>
    </row>
    <row r="80" spans="1:11" ht="38.25" x14ac:dyDescent="0.25">
      <c r="A80" s="116">
        <v>10</v>
      </c>
      <c r="B80" s="117">
        <v>30</v>
      </c>
      <c r="C80" s="117">
        <v>30</v>
      </c>
      <c r="D80" s="118"/>
      <c r="E80" s="130"/>
      <c r="F80" s="131" t="s">
        <v>444</v>
      </c>
      <c r="G80" s="132"/>
      <c r="H80" s="132"/>
      <c r="I80" s="132"/>
      <c r="J80" s="132"/>
      <c r="K80" s="132"/>
    </row>
    <row r="81" spans="1:11" ht="25.5" x14ac:dyDescent="0.25">
      <c r="A81" s="116">
        <v>10</v>
      </c>
      <c r="B81" s="117">
        <v>30</v>
      </c>
      <c r="C81" s="117">
        <v>30</v>
      </c>
      <c r="D81" s="118">
        <v>10</v>
      </c>
      <c r="E81" s="139"/>
      <c r="F81" s="131" t="s">
        <v>445</v>
      </c>
      <c r="G81" s="132"/>
      <c r="H81" s="132"/>
      <c r="I81" s="132"/>
      <c r="J81" s="132"/>
      <c r="K81" s="132"/>
    </row>
    <row r="82" spans="1:11" ht="36" x14ac:dyDescent="0.25">
      <c r="A82" s="116">
        <v>10</v>
      </c>
      <c r="B82" s="117">
        <v>30</v>
      </c>
      <c r="C82" s="117">
        <v>30</v>
      </c>
      <c r="D82" s="118">
        <v>10</v>
      </c>
      <c r="E82" s="133">
        <v>11</v>
      </c>
      <c r="F82" s="134" t="s">
        <v>446</v>
      </c>
      <c r="G82" s="132"/>
      <c r="H82" s="132"/>
      <c r="I82" s="132"/>
      <c r="J82" s="132"/>
      <c r="K82" s="132"/>
    </row>
    <row r="83" spans="1:11" ht="24" x14ac:dyDescent="0.25">
      <c r="A83" s="116">
        <v>10</v>
      </c>
      <c r="B83" s="117">
        <v>30</v>
      </c>
      <c r="C83" s="117">
        <v>30</v>
      </c>
      <c r="D83" s="118">
        <v>10</v>
      </c>
      <c r="E83" s="135">
        <v>12</v>
      </c>
      <c r="F83" s="134" t="s">
        <v>447</v>
      </c>
      <c r="G83" s="132"/>
      <c r="H83" s="132"/>
      <c r="I83" s="132"/>
      <c r="J83" s="132"/>
      <c r="K83" s="132"/>
    </row>
    <row r="84" spans="1:11" ht="24" x14ac:dyDescent="0.25">
      <c r="A84" s="116">
        <v>10</v>
      </c>
      <c r="B84" s="117">
        <v>30</v>
      </c>
      <c r="C84" s="117">
        <v>30</v>
      </c>
      <c r="D84" s="118">
        <v>10</v>
      </c>
      <c r="E84" s="135">
        <v>13</v>
      </c>
      <c r="F84" s="134" t="s">
        <v>448</v>
      </c>
      <c r="G84" s="132"/>
      <c r="H84" s="132"/>
      <c r="I84" s="132"/>
      <c r="J84" s="132"/>
      <c r="K84" s="132"/>
    </row>
    <row r="85" spans="1:11" ht="36" x14ac:dyDescent="0.25">
      <c r="A85" s="116">
        <v>10</v>
      </c>
      <c r="B85" s="117">
        <v>30</v>
      </c>
      <c r="C85" s="117">
        <v>30</v>
      </c>
      <c r="D85" s="118">
        <v>10</v>
      </c>
      <c r="E85" s="135">
        <v>14</v>
      </c>
      <c r="F85" s="134" t="s">
        <v>449</v>
      </c>
      <c r="G85" s="132">
        <v>364832</v>
      </c>
      <c r="H85" s="132">
        <v>136968.69</v>
      </c>
      <c r="I85" s="132">
        <v>134400</v>
      </c>
      <c r="J85" s="132">
        <v>227863.31</v>
      </c>
      <c r="K85" s="132">
        <v>2568.69</v>
      </c>
    </row>
    <row r="86" spans="1:11" ht="24" x14ac:dyDescent="0.25">
      <c r="A86" s="116">
        <v>10</v>
      </c>
      <c r="B86" s="117">
        <v>30</v>
      </c>
      <c r="C86" s="117">
        <v>30</v>
      </c>
      <c r="D86" s="118">
        <v>10</v>
      </c>
      <c r="E86" s="135">
        <v>15</v>
      </c>
      <c r="F86" s="134" t="s">
        <v>450</v>
      </c>
      <c r="G86" s="132"/>
      <c r="H86" s="132"/>
      <c r="I86" s="132"/>
      <c r="J86" s="132"/>
      <c r="K86" s="132"/>
    </row>
    <row r="87" spans="1:11" ht="63.75" x14ac:dyDescent="0.25">
      <c r="A87" s="116">
        <v>10</v>
      </c>
      <c r="B87" s="117">
        <v>30</v>
      </c>
      <c r="C87" s="117">
        <v>30</v>
      </c>
      <c r="D87" s="118">
        <v>20</v>
      </c>
      <c r="E87" s="139"/>
      <c r="F87" s="131" t="s">
        <v>451</v>
      </c>
      <c r="G87" s="132"/>
      <c r="H87" s="132"/>
      <c r="I87" s="132"/>
      <c r="J87" s="132"/>
      <c r="K87" s="132"/>
    </row>
    <row r="88" spans="1:11" ht="36" x14ac:dyDescent="0.25">
      <c r="A88" s="116">
        <v>10</v>
      </c>
      <c r="B88" s="117">
        <v>30</v>
      </c>
      <c r="C88" s="117">
        <v>30</v>
      </c>
      <c r="D88" s="118">
        <v>20</v>
      </c>
      <c r="E88" s="133">
        <v>21</v>
      </c>
      <c r="F88" s="134" t="s">
        <v>452</v>
      </c>
      <c r="G88" s="132">
        <v>402224.61</v>
      </c>
      <c r="H88" s="132">
        <v>73773.19</v>
      </c>
      <c r="I88" s="132">
        <v>66774.429999999993</v>
      </c>
      <c r="J88" s="132">
        <v>328451.42</v>
      </c>
      <c r="K88" s="132">
        <v>6998.76</v>
      </c>
    </row>
    <row r="89" spans="1:11" ht="24" x14ac:dyDescent="0.25">
      <c r="A89" s="116">
        <v>10</v>
      </c>
      <c r="B89" s="117">
        <v>30</v>
      </c>
      <c r="C89" s="117">
        <v>30</v>
      </c>
      <c r="D89" s="118">
        <v>20</v>
      </c>
      <c r="E89" s="133">
        <v>22</v>
      </c>
      <c r="F89" s="134" t="s">
        <v>453</v>
      </c>
      <c r="G89" s="132"/>
      <c r="H89" s="132"/>
      <c r="I89" s="132"/>
      <c r="J89" s="132">
        <v>0</v>
      </c>
      <c r="K89" s="132"/>
    </row>
    <row r="90" spans="1:11" ht="36" x14ac:dyDescent="0.25">
      <c r="A90" s="116">
        <v>10</v>
      </c>
      <c r="B90" s="117">
        <v>30</v>
      </c>
      <c r="C90" s="117">
        <v>30</v>
      </c>
      <c r="D90" s="118">
        <v>20</v>
      </c>
      <c r="E90" s="135">
        <v>23</v>
      </c>
      <c r="F90" s="134" t="s">
        <v>454</v>
      </c>
      <c r="G90" s="132">
        <v>60000</v>
      </c>
      <c r="H90" s="132">
        <v>58212</v>
      </c>
      <c r="I90" s="132">
        <v>58212</v>
      </c>
      <c r="J90" s="132">
        <v>1788</v>
      </c>
      <c r="K90" s="132"/>
    </row>
    <row r="91" spans="1:11" ht="36" x14ac:dyDescent="0.25">
      <c r="A91" s="116">
        <v>10</v>
      </c>
      <c r="B91" s="117">
        <v>30</v>
      </c>
      <c r="C91" s="117">
        <v>30</v>
      </c>
      <c r="D91" s="118">
        <v>20</v>
      </c>
      <c r="E91" s="133">
        <v>24</v>
      </c>
      <c r="F91" s="134" t="s">
        <v>455</v>
      </c>
      <c r="G91" s="132">
        <v>50000</v>
      </c>
      <c r="H91" s="132">
        <v>16920</v>
      </c>
      <c r="I91" s="132">
        <v>16920</v>
      </c>
      <c r="J91" s="132">
        <v>33080</v>
      </c>
      <c r="K91" s="132"/>
    </row>
    <row r="92" spans="1:11" ht="48" x14ac:dyDescent="0.25">
      <c r="A92" s="116">
        <v>10</v>
      </c>
      <c r="B92" s="117">
        <v>30</v>
      </c>
      <c r="C92" s="117">
        <v>30</v>
      </c>
      <c r="D92" s="118">
        <v>20</v>
      </c>
      <c r="E92" s="135">
        <v>25</v>
      </c>
      <c r="F92" s="134" t="s">
        <v>456</v>
      </c>
      <c r="G92" s="132"/>
      <c r="H92" s="132"/>
      <c r="I92" s="132"/>
      <c r="J92" s="132"/>
      <c r="K92" s="132"/>
    </row>
    <row r="93" spans="1:11" ht="36" x14ac:dyDescent="0.25">
      <c r="A93" s="116">
        <v>10</v>
      </c>
      <c r="B93" s="117">
        <v>30</v>
      </c>
      <c r="C93" s="117">
        <v>30</v>
      </c>
      <c r="D93" s="118">
        <v>20</v>
      </c>
      <c r="E93" s="133">
        <v>26</v>
      </c>
      <c r="F93" s="134" t="s">
        <v>457</v>
      </c>
      <c r="G93" s="132"/>
      <c r="H93" s="132"/>
      <c r="I93" s="132"/>
      <c r="J93" s="132"/>
      <c r="K93" s="132"/>
    </row>
    <row r="94" spans="1:11" ht="25.5" x14ac:dyDescent="0.25">
      <c r="A94" s="116">
        <v>10</v>
      </c>
      <c r="B94" s="117">
        <v>30</v>
      </c>
      <c r="C94" s="117">
        <v>30</v>
      </c>
      <c r="D94" s="118">
        <v>30</v>
      </c>
      <c r="E94" s="139"/>
      <c r="F94" s="131" t="s">
        <v>458</v>
      </c>
      <c r="G94" s="132"/>
      <c r="H94" s="132"/>
      <c r="I94" s="132"/>
      <c r="J94" s="132"/>
      <c r="K94" s="132"/>
    </row>
    <row r="95" spans="1:11" ht="48" x14ac:dyDescent="0.25">
      <c r="A95" s="116">
        <v>10</v>
      </c>
      <c r="B95" s="117">
        <v>30</v>
      </c>
      <c r="C95" s="117">
        <v>30</v>
      </c>
      <c r="D95" s="118">
        <v>30</v>
      </c>
      <c r="E95" s="133">
        <v>31</v>
      </c>
      <c r="F95" s="134" t="s">
        <v>459</v>
      </c>
      <c r="G95" s="132">
        <v>650000</v>
      </c>
      <c r="H95" s="132">
        <v>489414.06</v>
      </c>
      <c r="I95" s="132">
        <v>486603.6</v>
      </c>
      <c r="J95" s="132">
        <v>160585.94000000003</v>
      </c>
      <c r="K95" s="132">
        <v>2810.46</v>
      </c>
    </row>
    <row r="96" spans="1:11" ht="36" x14ac:dyDescent="0.25">
      <c r="A96" s="116">
        <v>10</v>
      </c>
      <c r="B96" s="117">
        <v>30</v>
      </c>
      <c r="C96" s="117">
        <v>30</v>
      </c>
      <c r="D96" s="118">
        <v>30</v>
      </c>
      <c r="E96" s="133">
        <v>32</v>
      </c>
      <c r="F96" s="134" t="s">
        <v>460</v>
      </c>
      <c r="G96" s="132">
        <v>522373.52</v>
      </c>
      <c r="H96" s="132">
        <v>324591.38</v>
      </c>
      <c r="I96" s="132">
        <v>324369.86</v>
      </c>
      <c r="J96" s="132">
        <v>197782.14000000004</v>
      </c>
      <c r="K96" s="132">
        <v>221.52</v>
      </c>
    </row>
    <row r="97" spans="1:11" ht="36" x14ac:dyDescent="0.25">
      <c r="A97" s="116">
        <v>10</v>
      </c>
      <c r="B97" s="117">
        <v>30</v>
      </c>
      <c r="C97" s="117">
        <v>30</v>
      </c>
      <c r="D97" s="118">
        <v>30</v>
      </c>
      <c r="E97" s="135">
        <v>33</v>
      </c>
      <c r="F97" s="134" t="s">
        <v>461</v>
      </c>
      <c r="G97" s="132"/>
      <c r="H97" s="132"/>
      <c r="I97" s="132"/>
      <c r="J97" s="132"/>
      <c r="K97" s="132"/>
    </row>
    <row r="98" spans="1:11" ht="25.5" x14ac:dyDescent="0.25">
      <c r="A98" s="116">
        <v>10</v>
      </c>
      <c r="B98" s="117">
        <v>30</v>
      </c>
      <c r="C98" s="117">
        <v>30</v>
      </c>
      <c r="D98" s="118">
        <v>40</v>
      </c>
      <c r="E98" s="139"/>
      <c r="F98" s="131" t="s">
        <v>462</v>
      </c>
      <c r="G98" s="132"/>
      <c r="H98" s="132"/>
      <c r="I98" s="132"/>
      <c r="J98" s="132"/>
      <c r="K98" s="132"/>
    </row>
    <row r="99" spans="1:11" ht="24" x14ac:dyDescent="0.25">
      <c r="A99" s="116">
        <v>10</v>
      </c>
      <c r="B99" s="117">
        <v>30</v>
      </c>
      <c r="C99" s="117">
        <v>30</v>
      </c>
      <c r="D99" s="118">
        <v>40</v>
      </c>
      <c r="E99" s="133">
        <v>41</v>
      </c>
      <c r="F99" s="134" t="s">
        <v>463</v>
      </c>
      <c r="G99" s="132">
        <v>1500000</v>
      </c>
      <c r="H99" s="132">
        <v>1500000</v>
      </c>
      <c r="I99" s="132">
        <v>1500000</v>
      </c>
      <c r="J99" s="132">
        <v>0</v>
      </c>
      <c r="K99" s="132"/>
    </row>
    <row r="100" spans="1:11" ht="48" x14ac:dyDescent="0.25">
      <c r="A100" s="116">
        <v>10</v>
      </c>
      <c r="B100" s="117">
        <v>30</v>
      </c>
      <c r="C100" s="117">
        <v>30</v>
      </c>
      <c r="D100" s="118">
        <v>40</v>
      </c>
      <c r="E100" s="135">
        <v>42</v>
      </c>
      <c r="F100" s="134" t="s">
        <v>464</v>
      </c>
      <c r="G100" s="132">
        <v>300000</v>
      </c>
      <c r="H100" s="132">
        <v>300000</v>
      </c>
      <c r="I100" s="132">
        <v>300000</v>
      </c>
      <c r="J100" s="132">
        <v>0</v>
      </c>
      <c r="K100" s="132"/>
    </row>
    <row r="101" spans="1:11" ht="36" x14ac:dyDescent="0.25">
      <c r="A101" s="116">
        <v>10</v>
      </c>
      <c r="B101" s="117">
        <v>30</v>
      </c>
      <c r="C101" s="117">
        <v>30</v>
      </c>
      <c r="D101" s="118">
        <v>40</v>
      </c>
      <c r="E101" s="133">
        <v>43</v>
      </c>
      <c r="F101" s="134" t="s">
        <v>465</v>
      </c>
      <c r="G101" s="132">
        <v>300000</v>
      </c>
      <c r="H101" s="132">
        <v>300000</v>
      </c>
      <c r="I101" s="132">
        <v>300000</v>
      </c>
      <c r="J101" s="132">
        <v>0</v>
      </c>
      <c r="K101" s="132"/>
    </row>
    <row r="102" spans="1:11" ht="36" x14ac:dyDescent="0.25">
      <c r="A102" s="116">
        <v>10</v>
      </c>
      <c r="B102" s="117">
        <v>30</v>
      </c>
      <c r="C102" s="117">
        <v>30</v>
      </c>
      <c r="D102" s="118">
        <v>40</v>
      </c>
      <c r="E102" s="135">
        <v>44</v>
      </c>
      <c r="F102" s="134" t="s">
        <v>466</v>
      </c>
      <c r="G102" s="132">
        <v>300000</v>
      </c>
      <c r="H102" s="132">
        <v>298368.69</v>
      </c>
      <c r="I102" s="132">
        <v>295586.3</v>
      </c>
      <c r="J102" s="132">
        <v>1631.3100000000118</v>
      </c>
      <c r="K102" s="132">
        <v>2782.39</v>
      </c>
    </row>
    <row r="103" spans="1:11" ht="24" x14ac:dyDescent="0.25">
      <c r="A103" s="116">
        <v>10</v>
      </c>
      <c r="B103" s="117">
        <v>30</v>
      </c>
      <c r="C103" s="117">
        <v>30</v>
      </c>
      <c r="D103" s="118">
        <v>40</v>
      </c>
      <c r="E103" s="135">
        <v>45</v>
      </c>
      <c r="F103" s="134" t="s">
        <v>467</v>
      </c>
      <c r="G103" s="132">
        <v>35000</v>
      </c>
      <c r="H103" s="132">
        <v>30800</v>
      </c>
      <c r="I103" s="132">
        <v>30800</v>
      </c>
      <c r="J103" s="132">
        <v>4200</v>
      </c>
      <c r="K103" s="132"/>
    </row>
    <row r="104" spans="1:11" ht="25.5" x14ac:dyDescent="0.25">
      <c r="A104" s="116">
        <v>10</v>
      </c>
      <c r="B104" s="117">
        <v>30</v>
      </c>
      <c r="C104" s="117">
        <v>30</v>
      </c>
      <c r="D104" s="118">
        <v>50</v>
      </c>
      <c r="E104" s="139"/>
      <c r="F104" s="131" t="s">
        <v>468</v>
      </c>
      <c r="G104" s="132"/>
      <c r="H104" s="132"/>
      <c r="I104" s="132"/>
      <c r="J104" s="132"/>
      <c r="K104" s="132"/>
    </row>
    <row r="105" spans="1:11" ht="36" x14ac:dyDescent="0.25">
      <c r="A105" s="116">
        <v>10</v>
      </c>
      <c r="B105" s="117">
        <v>30</v>
      </c>
      <c r="C105" s="117">
        <v>30</v>
      </c>
      <c r="D105" s="118">
        <v>50</v>
      </c>
      <c r="E105" s="135">
        <v>51</v>
      </c>
      <c r="F105" s="134" t="s">
        <v>469</v>
      </c>
      <c r="G105" s="132">
        <v>30000</v>
      </c>
      <c r="H105" s="132">
        <v>28732.799999999999</v>
      </c>
      <c r="I105" s="132">
        <v>28732.799999999999</v>
      </c>
      <c r="J105" s="132">
        <v>1267.2000000000007</v>
      </c>
      <c r="K105" s="132"/>
    </row>
    <row r="106" spans="1:11" ht="36" x14ac:dyDescent="0.25">
      <c r="A106" s="116">
        <v>10</v>
      </c>
      <c r="B106" s="117">
        <v>30</v>
      </c>
      <c r="C106" s="117">
        <v>30</v>
      </c>
      <c r="D106" s="118">
        <v>50</v>
      </c>
      <c r="E106" s="135">
        <v>52</v>
      </c>
      <c r="F106" s="134" t="s">
        <v>470</v>
      </c>
      <c r="G106" s="132">
        <v>116719.6</v>
      </c>
      <c r="H106" s="132">
        <v>115517.97</v>
      </c>
      <c r="I106" s="132">
        <v>115127.97</v>
      </c>
      <c r="J106" s="132">
        <v>1201.6300000000047</v>
      </c>
      <c r="K106" s="132">
        <v>390</v>
      </c>
    </row>
    <row r="107" spans="1:11" ht="24" x14ac:dyDescent="0.25">
      <c r="A107" s="116">
        <v>10</v>
      </c>
      <c r="B107" s="117">
        <v>30</v>
      </c>
      <c r="C107" s="117">
        <v>30</v>
      </c>
      <c r="D107" s="118">
        <v>50</v>
      </c>
      <c r="E107" s="135">
        <v>53</v>
      </c>
      <c r="F107" s="134" t="s">
        <v>471</v>
      </c>
      <c r="G107" s="132">
        <v>20375.96</v>
      </c>
      <c r="H107" s="132">
        <v>19959.72</v>
      </c>
      <c r="I107" s="132">
        <v>19770</v>
      </c>
      <c r="J107" s="132">
        <v>416.2399999999991</v>
      </c>
      <c r="K107" s="132">
        <v>189.72</v>
      </c>
    </row>
    <row r="108" spans="1:11" ht="36" x14ac:dyDescent="0.25">
      <c r="A108" s="116">
        <v>10</v>
      </c>
      <c r="B108" s="117">
        <v>30</v>
      </c>
      <c r="C108" s="117">
        <v>30</v>
      </c>
      <c r="D108" s="118">
        <v>50</v>
      </c>
      <c r="E108" s="135">
        <v>54</v>
      </c>
      <c r="F108" s="134" t="s">
        <v>472</v>
      </c>
      <c r="G108" s="132">
        <v>60000</v>
      </c>
      <c r="H108" s="132">
        <v>59046</v>
      </c>
      <c r="I108" s="132">
        <v>59046</v>
      </c>
      <c r="J108" s="132">
        <v>954</v>
      </c>
      <c r="K108" s="132"/>
    </row>
    <row r="109" spans="1:11" ht="24" x14ac:dyDescent="0.25">
      <c r="A109" s="116">
        <v>10</v>
      </c>
      <c r="B109" s="117">
        <v>30</v>
      </c>
      <c r="C109" s="117">
        <v>30</v>
      </c>
      <c r="D109" s="118">
        <v>50</v>
      </c>
      <c r="E109" s="135">
        <v>55</v>
      </c>
      <c r="F109" s="134" t="s">
        <v>473</v>
      </c>
      <c r="G109" s="132">
        <v>10000</v>
      </c>
      <c r="H109" s="132">
        <v>0</v>
      </c>
      <c r="I109" s="132">
        <v>0</v>
      </c>
      <c r="J109" s="132">
        <v>10000</v>
      </c>
      <c r="K109" s="132"/>
    </row>
    <row r="110" spans="1:11" ht="24" x14ac:dyDescent="0.25">
      <c r="A110" s="116">
        <v>10</v>
      </c>
      <c r="B110" s="117">
        <v>30</v>
      </c>
      <c r="C110" s="117">
        <v>30</v>
      </c>
      <c r="D110" s="118">
        <v>50</v>
      </c>
      <c r="E110" s="135">
        <v>56</v>
      </c>
      <c r="F110" s="134" t="s">
        <v>474</v>
      </c>
      <c r="G110" s="132">
        <v>326527.98</v>
      </c>
      <c r="H110" s="132">
        <v>200493.18</v>
      </c>
      <c r="I110" s="132">
        <v>194220</v>
      </c>
      <c r="J110" s="132">
        <v>126034.79999999999</v>
      </c>
      <c r="K110" s="132">
        <v>6273.18</v>
      </c>
    </row>
    <row r="111" spans="1:11" ht="36" x14ac:dyDescent="0.25">
      <c r="A111" s="116">
        <v>10</v>
      </c>
      <c r="B111" s="117">
        <v>30</v>
      </c>
      <c r="C111" s="117">
        <v>30</v>
      </c>
      <c r="D111" s="118">
        <v>50</v>
      </c>
      <c r="E111" s="135">
        <v>57</v>
      </c>
      <c r="F111" s="134" t="s">
        <v>475</v>
      </c>
      <c r="G111" s="132">
        <v>30687.78</v>
      </c>
      <c r="H111" s="132">
        <v>216</v>
      </c>
      <c r="I111" s="132">
        <v>0</v>
      </c>
      <c r="J111" s="132">
        <v>30471.78</v>
      </c>
      <c r="K111" s="132">
        <v>216</v>
      </c>
    </row>
    <row r="112" spans="1:11" ht="24" x14ac:dyDescent="0.25">
      <c r="A112" s="116">
        <v>10</v>
      </c>
      <c r="B112" s="117">
        <v>30</v>
      </c>
      <c r="C112" s="117">
        <v>30</v>
      </c>
      <c r="D112" s="118">
        <v>50</v>
      </c>
      <c r="E112" s="135">
        <v>58</v>
      </c>
      <c r="F112" s="134" t="s">
        <v>476</v>
      </c>
      <c r="G112" s="132">
        <v>100749.64</v>
      </c>
      <c r="H112" s="132">
        <v>97410</v>
      </c>
      <c r="I112" s="132">
        <v>97410</v>
      </c>
      <c r="J112" s="132">
        <v>3339.6399999999994</v>
      </c>
      <c r="K112" s="132"/>
    </row>
    <row r="113" spans="1:11" ht="24" x14ac:dyDescent="0.25">
      <c r="A113" s="116">
        <v>10</v>
      </c>
      <c r="B113" s="117">
        <v>30</v>
      </c>
      <c r="C113" s="117">
        <v>30</v>
      </c>
      <c r="D113" s="118">
        <v>50</v>
      </c>
      <c r="E113" s="135">
        <v>59</v>
      </c>
      <c r="F113" s="134" t="s">
        <v>477</v>
      </c>
      <c r="G113" s="132"/>
      <c r="H113" s="132"/>
      <c r="I113" s="132"/>
      <c r="J113" s="132"/>
      <c r="K113" s="132"/>
    </row>
    <row r="114" spans="1:11" ht="24" x14ac:dyDescent="0.25">
      <c r="A114" s="116">
        <v>10</v>
      </c>
      <c r="B114" s="117">
        <v>30</v>
      </c>
      <c r="C114" s="117">
        <v>30</v>
      </c>
      <c r="D114" s="118">
        <v>50</v>
      </c>
      <c r="E114" s="135">
        <v>60</v>
      </c>
      <c r="F114" s="134" t="s">
        <v>478</v>
      </c>
      <c r="G114" s="132">
        <v>10000</v>
      </c>
      <c r="H114" s="132">
        <v>9792</v>
      </c>
      <c r="I114" s="132">
        <v>9792</v>
      </c>
      <c r="J114" s="132">
        <v>208</v>
      </c>
      <c r="K114" s="132"/>
    </row>
    <row r="115" spans="1:11" ht="24" x14ac:dyDescent="0.25">
      <c r="A115" s="116">
        <v>10</v>
      </c>
      <c r="B115" s="117">
        <v>30</v>
      </c>
      <c r="C115" s="117">
        <v>30</v>
      </c>
      <c r="D115" s="118">
        <v>50</v>
      </c>
      <c r="E115" s="135">
        <v>61</v>
      </c>
      <c r="F115" s="134" t="s">
        <v>479</v>
      </c>
      <c r="G115" s="132">
        <v>20000</v>
      </c>
      <c r="H115" s="132">
        <v>0</v>
      </c>
      <c r="I115" s="132">
        <v>0</v>
      </c>
      <c r="J115" s="132">
        <v>20000</v>
      </c>
      <c r="K115" s="132"/>
    </row>
    <row r="116" spans="1:11" ht="24" x14ac:dyDescent="0.25">
      <c r="A116" s="116">
        <v>10</v>
      </c>
      <c r="B116" s="117">
        <v>30</v>
      </c>
      <c r="C116" s="117">
        <v>30</v>
      </c>
      <c r="D116" s="118">
        <v>50</v>
      </c>
      <c r="E116" s="135">
        <v>62</v>
      </c>
      <c r="F116" s="134" t="s">
        <v>480</v>
      </c>
      <c r="G116" s="132">
        <v>20000</v>
      </c>
      <c r="H116" s="132">
        <v>0</v>
      </c>
      <c r="I116" s="132">
        <v>0</v>
      </c>
      <c r="J116" s="132">
        <v>20000</v>
      </c>
      <c r="K116" s="132"/>
    </row>
    <row r="117" spans="1:11" ht="25.5" x14ac:dyDescent="0.25">
      <c r="A117" s="116">
        <v>10</v>
      </c>
      <c r="B117" s="117">
        <v>30</v>
      </c>
      <c r="C117" s="117">
        <v>30</v>
      </c>
      <c r="D117" s="118">
        <v>60</v>
      </c>
      <c r="E117" s="139"/>
      <c r="F117" s="131" t="s">
        <v>481</v>
      </c>
      <c r="G117" s="132"/>
      <c r="H117" s="132"/>
      <c r="I117" s="132"/>
      <c r="J117" s="132"/>
      <c r="K117" s="132"/>
    </row>
    <row r="118" spans="1:11" ht="36" x14ac:dyDescent="0.25">
      <c r="A118" s="116">
        <v>10</v>
      </c>
      <c r="B118" s="117">
        <v>30</v>
      </c>
      <c r="C118" s="117">
        <v>30</v>
      </c>
      <c r="D118" s="118">
        <v>60</v>
      </c>
      <c r="E118" s="133">
        <v>61</v>
      </c>
      <c r="F118" s="134" t="s">
        <v>482</v>
      </c>
      <c r="G118" s="132">
        <v>10000</v>
      </c>
      <c r="H118" s="132">
        <v>9876</v>
      </c>
      <c r="I118" s="132">
        <v>9876</v>
      </c>
      <c r="J118" s="132">
        <v>124</v>
      </c>
      <c r="K118" s="132"/>
    </row>
    <row r="119" spans="1:11" ht="24" x14ac:dyDescent="0.25">
      <c r="A119" s="116">
        <v>10</v>
      </c>
      <c r="B119" s="117">
        <v>30</v>
      </c>
      <c r="C119" s="117">
        <v>30</v>
      </c>
      <c r="D119" s="118">
        <v>60</v>
      </c>
      <c r="E119" s="135">
        <v>62</v>
      </c>
      <c r="F119" s="134" t="s">
        <v>483</v>
      </c>
      <c r="G119" s="132">
        <v>10000</v>
      </c>
      <c r="H119" s="132">
        <v>9624</v>
      </c>
      <c r="I119" s="132">
        <v>9624</v>
      </c>
      <c r="J119" s="132">
        <v>376</v>
      </c>
      <c r="K119" s="132"/>
    </row>
    <row r="120" spans="1:11" ht="24" x14ac:dyDescent="0.25">
      <c r="A120" s="140">
        <v>10</v>
      </c>
      <c r="B120" s="140">
        <v>30</v>
      </c>
      <c r="C120" s="140">
        <v>30</v>
      </c>
      <c r="D120" s="140">
        <v>60</v>
      </c>
      <c r="E120" s="141">
        <v>63</v>
      </c>
      <c r="F120" s="142" t="s">
        <v>484</v>
      </c>
      <c r="G120" s="132"/>
      <c r="H120" s="132"/>
      <c r="I120" s="132"/>
      <c r="J120" s="132"/>
      <c r="K120" s="132"/>
    </row>
    <row r="121" spans="1:11" ht="25.5" x14ac:dyDescent="0.25">
      <c r="A121" s="116">
        <v>10</v>
      </c>
      <c r="B121" s="117">
        <v>30</v>
      </c>
      <c r="C121" s="117">
        <v>30</v>
      </c>
      <c r="D121" s="118">
        <v>70</v>
      </c>
      <c r="E121" s="139"/>
      <c r="F121" s="131" t="s">
        <v>485</v>
      </c>
      <c r="G121" s="132"/>
      <c r="H121" s="132"/>
      <c r="I121" s="132"/>
      <c r="J121" s="132"/>
      <c r="K121" s="132"/>
    </row>
    <row r="122" spans="1:11" ht="36" x14ac:dyDescent="0.25">
      <c r="A122" s="116">
        <v>10</v>
      </c>
      <c r="B122" s="117">
        <v>30</v>
      </c>
      <c r="C122" s="117">
        <v>30</v>
      </c>
      <c r="D122" s="118">
        <v>70</v>
      </c>
      <c r="E122" s="133">
        <v>71</v>
      </c>
      <c r="F122" s="134" t="s">
        <v>486</v>
      </c>
      <c r="G122" s="132">
        <v>104000</v>
      </c>
      <c r="H122" s="132">
        <v>0</v>
      </c>
      <c r="I122" s="132">
        <v>0</v>
      </c>
      <c r="J122" s="132">
        <v>104000</v>
      </c>
      <c r="K122" s="132"/>
    </row>
    <row r="123" spans="1:11" ht="24" x14ac:dyDescent="0.25">
      <c r="A123" s="116">
        <v>10</v>
      </c>
      <c r="B123" s="117">
        <v>30</v>
      </c>
      <c r="C123" s="117">
        <v>30</v>
      </c>
      <c r="D123" s="118">
        <v>70</v>
      </c>
      <c r="E123" s="135">
        <v>72</v>
      </c>
      <c r="F123" s="134" t="s">
        <v>487</v>
      </c>
      <c r="G123" s="132"/>
      <c r="H123" s="132"/>
      <c r="I123" s="132"/>
      <c r="J123" s="132"/>
      <c r="K123" s="132"/>
    </row>
    <row r="124" spans="1:11" ht="36" x14ac:dyDescent="0.25">
      <c r="A124" s="116">
        <v>10</v>
      </c>
      <c r="B124" s="117">
        <v>30</v>
      </c>
      <c r="C124" s="117">
        <v>30</v>
      </c>
      <c r="D124" s="118">
        <v>70</v>
      </c>
      <c r="E124" s="133">
        <v>73</v>
      </c>
      <c r="F124" s="134" t="s">
        <v>488</v>
      </c>
      <c r="G124" s="132">
        <v>30000</v>
      </c>
      <c r="H124" s="132">
        <v>0</v>
      </c>
      <c r="I124" s="132">
        <v>0</v>
      </c>
      <c r="J124" s="132">
        <v>30000</v>
      </c>
      <c r="K124" s="132"/>
    </row>
    <row r="125" spans="1:11" ht="24" x14ac:dyDescent="0.25">
      <c r="A125" s="116">
        <v>10</v>
      </c>
      <c r="B125" s="117">
        <v>30</v>
      </c>
      <c r="C125" s="117">
        <v>30</v>
      </c>
      <c r="D125" s="118">
        <v>70</v>
      </c>
      <c r="E125" s="135">
        <v>74</v>
      </c>
      <c r="F125" s="134" t="s">
        <v>489</v>
      </c>
      <c r="G125" s="132">
        <v>5000</v>
      </c>
      <c r="H125" s="132">
        <v>0</v>
      </c>
      <c r="I125" s="132">
        <v>0</v>
      </c>
      <c r="J125" s="132">
        <v>5000</v>
      </c>
      <c r="K125" s="132"/>
    </row>
    <row r="126" spans="1:11" ht="36" x14ac:dyDescent="0.25">
      <c r="A126" s="116">
        <v>10</v>
      </c>
      <c r="B126" s="117">
        <v>30</v>
      </c>
      <c r="C126" s="117">
        <v>30</v>
      </c>
      <c r="D126" s="118">
        <v>70</v>
      </c>
      <c r="E126" s="135">
        <v>75</v>
      </c>
      <c r="F126" s="134" t="s">
        <v>490</v>
      </c>
      <c r="G126" s="132">
        <v>40000</v>
      </c>
      <c r="H126" s="132">
        <v>0</v>
      </c>
      <c r="I126" s="132">
        <v>0</v>
      </c>
      <c r="J126" s="132">
        <v>40000</v>
      </c>
      <c r="K126" s="132"/>
    </row>
    <row r="127" spans="1:11" ht="51" x14ac:dyDescent="0.25">
      <c r="A127" s="116">
        <v>10</v>
      </c>
      <c r="B127" s="117">
        <v>30</v>
      </c>
      <c r="C127" s="117">
        <v>30</v>
      </c>
      <c r="D127" s="118">
        <v>80</v>
      </c>
      <c r="E127" s="139"/>
      <c r="F127" s="131" t="s">
        <v>491</v>
      </c>
      <c r="G127" s="132"/>
      <c r="H127" s="132"/>
      <c r="I127" s="132"/>
      <c r="J127" s="132"/>
      <c r="K127" s="132"/>
    </row>
    <row r="128" spans="1:11" ht="24" x14ac:dyDescent="0.25">
      <c r="A128" s="116">
        <v>10</v>
      </c>
      <c r="B128" s="117">
        <v>30</v>
      </c>
      <c r="C128" s="117">
        <v>30</v>
      </c>
      <c r="D128" s="118">
        <v>80</v>
      </c>
      <c r="E128" s="135">
        <v>81</v>
      </c>
      <c r="F128" s="134" t="s">
        <v>492</v>
      </c>
      <c r="G128" s="132"/>
      <c r="H128" s="132"/>
      <c r="I128" s="132"/>
      <c r="J128" s="132"/>
      <c r="K128" s="132"/>
    </row>
    <row r="129" spans="1:11" ht="36" x14ac:dyDescent="0.25">
      <c r="A129" s="116">
        <v>10</v>
      </c>
      <c r="B129" s="117">
        <v>30</v>
      </c>
      <c r="C129" s="117">
        <v>30</v>
      </c>
      <c r="D129" s="118">
        <v>80</v>
      </c>
      <c r="E129" s="135">
        <v>82</v>
      </c>
      <c r="F129" s="134" t="s">
        <v>493</v>
      </c>
      <c r="G129" s="132"/>
      <c r="H129" s="132"/>
      <c r="I129" s="132"/>
      <c r="J129" s="132"/>
      <c r="K129" s="132"/>
    </row>
    <row r="130" spans="1:11" ht="24" x14ac:dyDescent="0.25">
      <c r="A130" s="116">
        <v>10</v>
      </c>
      <c r="B130" s="117">
        <v>30</v>
      </c>
      <c r="C130" s="117">
        <v>30</v>
      </c>
      <c r="D130" s="118">
        <v>80</v>
      </c>
      <c r="E130" s="135">
        <v>83</v>
      </c>
      <c r="F130" s="134" t="s">
        <v>494</v>
      </c>
      <c r="G130" s="132"/>
      <c r="H130" s="132"/>
      <c r="I130" s="132"/>
      <c r="J130" s="132"/>
      <c r="K130" s="132"/>
    </row>
    <row r="131" spans="1:11" ht="24" x14ac:dyDescent="0.25">
      <c r="A131" s="116">
        <v>10</v>
      </c>
      <c r="B131" s="117">
        <v>30</v>
      </c>
      <c r="C131" s="117">
        <v>30</v>
      </c>
      <c r="D131" s="118">
        <v>80</v>
      </c>
      <c r="E131" s="135">
        <v>84</v>
      </c>
      <c r="F131" s="134" t="s">
        <v>495</v>
      </c>
      <c r="G131" s="132">
        <v>730966.66</v>
      </c>
      <c r="H131" s="132">
        <v>594315.09</v>
      </c>
      <c r="I131" s="132">
        <v>81248.429999999993</v>
      </c>
      <c r="J131" s="132">
        <v>136651.57</v>
      </c>
      <c r="K131" s="132">
        <v>513066.66</v>
      </c>
    </row>
    <row r="132" spans="1:11" ht="24" x14ac:dyDescent="0.25">
      <c r="A132" s="116">
        <v>10</v>
      </c>
      <c r="B132" s="117">
        <v>30</v>
      </c>
      <c r="C132" s="117">
        <v>30</v>
      </c>
      <c r="D132" s="118">
        <v>80</v>
      </c>
      <c r="E132" s="135">
        <v>85</v>
      </c>
      <c r="F132" s="134" t="s">
        <v>496</v>
      </c>
      <c r="G132" s="132"/>
      <c r="H132" s="132"/>
      <c r="I132" s="132"/>
      <c r="J132" s="132">
        <v>0</v>
      </c>
      <c r="K132" s="132"/>
    </row>
    <row r="133" spans="1:11" ht="48" x14ac:dyDescent="0.25">
      <c r="A133" s="116">
        <v>10</v>
      </c>
      <c r="B133" s="117">
        <v>30</v>
      </c>
      <c r="C133" s="117">
        <v>30</v>
      </c>
      <c r="D133" s="118">
        <v>80</v>
      </c>
      <c r="E133" s="135">
        <v>86</v>
      </c>
      <c r="F133" s="134" t="s">
        <v>497</v>
      </c>
      <c r="G133" s="132">
        <v>120000</v>
      </c>
      <c r="H133" s="132">
        <v>108090</v>
      </c>
      <c r="I133" s="132">
        <v>108090</v>
      </c>
      <c r="J133" s="132">
        <v>11910</v>
      </c>
      <c r="K133" s="132"/>
    </row>
    <row r="134" spans="1:11" ht="25.5" x14ac:dyDescent="0.25">
      <c r="A134" s="116">
        <v>10</v>
      </c>
      <c r="B134" s="117">
        <v>30</v>
      </c>
      <c r="C134" s="117">
        <v>30</v>
      </c>
      <c r="D134" s="118">
        <v>90</v>
      </c>
      <c r="E134" s="139"/>
      <c r="F134" s="131" t="s">
        <v>498</v>
      </c>
      <c r="G134" s="132"/>
      <c r="H134" s="132"/>
      <c r="I134" s="132"/>
      <c r="J134" s="132"/>
      <c r="K134" s="132"/>
    </row>
    <row r="135" spans="1:11" ht="24" x14ac:dyDescent="0.25">
      <c r="A135" s="116">
        <v>10</v>
      </c>
      <c r="B135" s="117">
        <v>30</v>
      </c>
      <c r="C135" s="117">
        <v>30</v>
      </c>
      <c r="D135" s="118">
        <v>90</v>
      </c>
      <c r="E135" s="133">
        <v>91</v>
      </c>
      <c r="F135" s="134" t="s">
        <v>499</v>
      </c>
      <c r="G135" s="132">
        <v>2750000</v>
      </c>
      <c r="H135" s="132">
        <v>2750000</v>
      </c>
      <c r="I135" s="132">
        <v>2750000</v>
      </c>
      <c r="J135" s="132">
        <v>0</v>
      </c>
      <c r="K135" s="132"/>
    </row>
    <row r="136" spans="1:11" ht="24" x14ac:dyDescent="0.25">
      <c r="A136" s="116">
        <v>10</v>
      </c>
      <c r="B136" s="117">
        <v>30</v>
      </c>
      <c r="C136" s="117">
        <v>30</v>
      </c>
      <c r="D136" s="118">
        <v>90</v>
      </c>
      <c r="E136" s="135">
        <v>92</v>
      </c>
      <c r="F136" s="134" t="s">
        <v>500</v>
      </c>
      <c r="G136" s="132">
        <v>4750000</v>
      </c>
      <c r="H136" s="132">
        <v>4750000</v>
      </c>
      <c r="I136" s="132">
        <v>4750000</v>
      </c>
      <c r="J136" s="132">
        <v>0</v>
      </c>
      <c r="K136" s="132"/>
    </row>
    <row r="137" spans="1:11" ht="36" x14ac:dyDescent="0.25">
      <c r="A137" s="116">
        <v>10</v>
      </c>
      <c r="B137" s="117">
        <v>30</v>
      </c>
      <c r="C137" s="117">
        <v>30</v>
      </c>
      <c r="D137" s="118">
        <v>90</v>
      </c>
      <c r="E137" s="135">
        <v>93</v>
      </c>
      <c r="F137" s="134" t="s">
        <v>501</v>
      </c>
      <c r="G137" s="132"/>
      <c r="H137" s="132"/>
      <c r="I137" s="132"/>
      <c r="J137" s="132"/>
      <c r="K137" s="132"/>
    </row>
    <row r="138" spans="1:11" ht="36" x14ac:dyDescent="0.25">
      <c r="A138" s="116">
        <v>10</v>
      </c>
      <c r="B138" s="117">
        <v>30</v>
      </c>
      <c r="C138" s="117">
        <v>30</v>
      </c>
      <c r="D138" s="118">
        <v>90</v>
      </c>
      <c r="E138" s="135">
        <v>94</v>
      </c>
      <c r="F138" s="134" t="s">
        <v>502</v>
      </c>
      <c r="G138" s="132">
        <v>320000</v>
      </c>
      <c r="H138" s="132">
        <v>320000</v>
      </c>
      <c r="I138" s="132">
        <v>320000</v>
      </c>
      <c r="J138" s="132">
        <v>0</v>
      </c>
      <c r="K138" s="132"/>
    </row>
    <row r="139" spans="1:11" ht="24" x14ac:dyDescent="0.25">
      <c r="A139" s="116">
        <v>10</v>
      </c>
      <c r="B139" s="117">
        <v>30</v>
      </c>
      <c r="C139" s="117">
        <v>30</v>
      </c>
      <c r="D139" s="118">
        <v>90</v>
      </c>
      <c r="E139" s="135">
        <v>95</v>
      </c>
      <c r="F139" s="134" t="s">
        <v>503</v>
      </c>
      <c r="G139" s="132">
        <v>120000</v>
      </c>
      <c r="H139" s="132">
        <v>80.58</v>
      </c>
      <c r="I139" s="132">
        <v>80.58</v>
      </c>
      <c r="J139" s="132">
        <v>119919.42</v>
      </c>
      <c r="K139" s="132"/>
    </row>
    <row r="140" spans="1:11" ht="36" x14ac:dyDescent="0.25">
      <c r="A140" s="116">
        <v>10</v>
      </c>
      <c r="B140" s="117">
        <v>30</v>
      </c>
      <c r="C140" s="117">
        <v>30</v>
      </c>
      <c r="D140" s="118">
        <v>90</v>
      </c>
      <c r="E140" s="135">
        <v>96</v>
      </c>
      <c r="F140" s="134" t="s">
        <v>504</v>
      </c>
      <c r="G140" s="132">
        <v>92100</v>
      </c>
      <c r="H140" s="132">
        <v>89984.52</v>
      </c>
      <c r="I140" s="132">
        <v>89984.52</v>
      </c>
      <c r="J140" s="132">
        <v>2115.4799999999959</v>
      </c>
      <c r="K140" s="132"/>
    </row>
    <row r="141" spans="1:11" ht="24" x14ac:dyDescent="0.25">
      <c r="A141" s="116">
        <v>10</v>
      </c>
      <c r="B141" s="117">
        <v>30</v>
      </c>
      <c r="C141" s="117">
        <v>30</v>
      </c>
      <c r="D141" s="118">
        <v>90</v>
      </c>
      <c r="E141" s="135">
        <v>97</v>
      </c>
      <c r="F141" s="134" t="s">
        <v>505</v>
      </c>
      <c r="G141" s="132"/>
      <c r="H141" s="132"/>
      <c r="I141" s="132"/>
      <c r="J141" s="132"/>
      <c r="K141" s="132"/>
    </row>
    <row r="142" spans="1:11" ht="36" x14ac:dyDescent="0.25">
      <c r="A142" s="116">
        <v>10</v>
      </c>
      <c r="B142" s="117">
        <v>30</v>
      </c>
      <c r="C142" s="117">
        <v>30</v>
      </c>
      <c r="D142" s="118">
        <v>90</v>
      </c>
      <c r="E142" s="135">
        <v>98</v>
      </c>
      <c r="F142" s="134" t="s">
        <v>506</v>
      </c>
      <c r="G142" s="132">
        <v>179852.79999999999</v>
      </c>
      <c r="H142" s="132">
        <v>120530.4</v>
      </c>
      <c r="I142" s="132">
        <v>95978.4</v>
      </c>
      <c r="J142" s="132">
        <v>59322.399999999994</v>
      </c>
      <c r="K142" s="132">
        <v>24552</v>
      </c>
    </row>
    <row r="143" spans="1:11" ht="24" x14ac:dyDescent="0.25">
      <c r="A143" s="116">
        <v>10</v>
      </c>
      <c r="B143" s="117">
        <v>30</v>
      </c>
      <c r="C143" s="117">
        <v>30</v>
      </c>
      <c r="D143" s="118">
        <v>90</v>
      </c>
      <c r="E143" s="135">
        <v>99</v>
      </c>
      <c r="F143" s="134" t="s">
        <v>507</v>
      </c>
      <c r="G143" s="132"/>
      <c r="H143" s="132"/>
      <c r="I143" s="132"/>
      <c r="J143" s="132"/>
      <c r="K143" s="132"/>
    </row>
    <row r="144" spans="1:11" x14ac:dyDescent="0.25">
      <c r="A144" s="116">
        <v>10</v>
      </c>
      <c r="B144" s="129"/>
      <c r="C144" s="130"/>
      <c r="D144" s="129"/>
      <c r="E144" s="130"/>
      <c r="F144" s="137" t="s">
        <v>508</v>
      </c>
      <c r="G144" s="138">
        <v>14491410.550000001</v>
      </c>
      <c r="H144" s="138">
        <v>12812716.27</v>
      </c>
      <c r="I144" s="138">
        <v>12252646.890000001</v>
      </c>
      <c r="J144" s="138">
        <v>1678694.2799999998</v>
      </c>
      <c r="K144" s="138">
        <v>560069.38</v>
      </c>
    </row>
    <row r="145" spans="1:11" x14ac:dyDescent="0.25">
      <c r="A145" s="116">
        <v>10</v>
      </c>
      <c r="B145" s="129"/>
      <c r="C145" s="130"/>
      <c r="D145" s="129"/>
      <c r="E145" s="130"/>
      <c r="F145" s="137" t="s">
        <v>509</v>
      </c>
      <c r="G145" s="138">
        <v>14491410.550000001</v>
      </c>
      <c r="H145" s="138">
        <v>12812716.27</v>
      </c>
      <c r="I145" s="138">
        <v>12252646.890000001</v>
      </c>
      <c r="J145" s="138">
        <v>1678694.2799999998</v>
      </c>
      <c r="K145" s="138">
        <v>560069.38</v>
      </c>
    </row>
    <row r="146" spans="1:11" ht="38.25" x14ac:dyDescent="0.25">
      <c r="A146" s="116">
        <v>10</v>
      </c>
      <c r="B146" s="117">
        <v>50</v>
      </c>
      <c r="C146" s="117">
        <v>50</v>
      </c>
      <c r="D146" s="129"/>
      <c r="E146" s="130"/>
      <c r="F146" s="131" t="s">
        <v>510</v>
      </c>
      <c r="G146" s="132"/>
      <c r="H146" s="132"/>
      <c r="I146" s="132"/>
      <c r="J146" s="132"/>
      <c r="K146" s="132"/>
    </row>
    <row r="147" spans="1:11" ht="25.5" x14ac:dyDescent="0.25">
      <c r="A147" s="116">
        <v>10</v>
      </c>
      <c r="B147" s="117">
        <v>50</v>
      </c>
      <c r="C147" s="117">
        <v>50</v>
      </c>
      <c r="D147" s="118">
        <v>10</v>
      </c>
      <c r="E147" s="130"/>
      <c r="F147" s="131" t="s">
        <v>511</v>
      </c>
      <c r="G147" s="132"/>
      <c r="H147" s="132"/>
      <c r="I147" s="132"/>
      <c r="J147" s="132"/>
      <c r="K147" s="132"/>
    </row>
    <row r="148" spans="1:11" ht="24" x14ac:dyDescent="0.25">
      <c r="A148" s="116">
        <v>10</v>
      </c>
      <c r="B148" s="117">
        <v>50</v>
      </c>
      <c r="C148" s="117">
        <v>50</v>
      </c>
      <c r="D148" s="118">
        <v>10</v>
      </c>
      <c r="E148" s="133">
        <v>11</v>
      </c>
      <c r="F148" s="134" t="s">
        <v>512</v>
      </c>
      <c r="G148" s="132">
        <v>3000000</v>
      </c>
      <c r="H148" s="132">
        <v>2986892.83</v>
      </c>
      <c r="I148" s="132">
        <v>2986892.83</v>
      </c>
      <c r="J148" s="132">
        <v>13107.169999999925</v>
      </c>
      <c r="K148" s="132"/>
    </row>
    <row r="149" spans="1:11" ht="48" x14ac:dyDescent="0.25">
      <c r="A149" s="116">
        <v>10</v>
      </c>
      <c r="B149" s="117">
        <v>50</v>
      </c>
      <c r="C149" s="117">
        <v>50</v>
      </c>
      <c r="D149" s="118">
        <v>10</v>
      </c>
      <c r="E149" s="133">
        <v>12</v>
      </c>
      <c r="F149" s="134" t="s">
        <v>513</v>
      </c>
      <c r="G149" s="132"/>
      <c r="H149" s="132"/>
      <c r="I149" s="132"/>
      <c r="J149" s="132"/>
      <c r="K149" s="132"/>
    </row>
    <row r="150" spans="1:11" ht="48" x14ac:dyDescent="0.25">
      <c r="A150" s="116">
        <v>10</v>
      </c>
      <c r="B150" s="117">
        <v>50</v>
      </c>
      <c r="C150" s="117">
        <v>50</v>
      </c>
      <c r="D150" s="118">
        <v>10</v>
      </c>
      <c r="E150" s="133">
        <v>13</v>
      </c>
      <c r="F150" s="134" t="s">
        <v>513</v>
      </c>
      <c r="G150" s="132"/>
      <c r="H150" s="132"/>
      <c r="I150" s="132"/>
      <c r="J150" s="132"/>
      <c r="K150" s="132"/>
    </row>
    <row r="151" spans="1:11" ht="60" x14ac:dyDescent="0.25">
      <c r="A151" s="116">
        <v>10</v>
      </c>
      <c r="B151" s="117">
        <v>50</v>
      </c>
      <c r="C151" s="117">
        <v>50</v>
      </c>
      <c r="D151" s="118">
        <v>10</v>
      </c>
      <c r="E151" s="133">
        <v>14</v>
      </c>
      <c r="F151" s="134" t="s">
        <v>514</v>
      </c>
      <c r="G151" s="132"/>
      <c r="H151" s="132"/>
      <c r="I151" s="132"/>
      <c r="J151" s="132"/>
      <c r="K151" s="132"/>
    </row>
    <row r="152" spans="1:11" ht="60" x14ac:dyDescent="0.25">
      <c r="A152" s="116">
        <v>10</v>
      </c>
      <c r="B152" s="117">
        <v>50</v>
      </c>
      <c r="C152" s="117">
        <v>50</v>
      </c>
      <c r="D152" s="118">
        <v>10</v>
      </c>
      <c r="E152" s="133">
        <v>15</v>
      </c>
      <c r="F152" s="134" t="s">
        <v>515</v>
      </c>
      <c r="G152" s="132"/>
      <c r="H152" s="132"/>
      <c r="I152" s="132"/>
      <c r="J152" s="132"/>
      <c r="K152" s="132"/>
    </row>
    <row r="153" spans="1:11" ht="60" x14ac:dyDescent="0.25">
      <c r="A153" s="116">
        <v>10</v>
      </c>
      <c r="B153" s="117">
        <v>50</v>
      </c>
      <c r="C153" s="117">
        <v>50</v>
      </c>
      <c r="D153" s="118">
        <v>10</v>
      </c>
      <c r="E153" s="133">
        <v>16</v>
      </c>
      <c r="F153" s="134" t="s">
        <v>514</v>
      </c>
      <c r="G153" s="132"/>
      <c r="H153" s="132"/>
      <c r="I153" s="132"/>
      <c r="J153" s="132"/>
      <c r="K153" s="132"/>
    </row>
    <row r="154" spans="1:11" ht="60" x14ac:dyDescent="0.25">
      <c r="A154" s="116">
        <v>10</v>
      </c>
      <c r="B154" s="117">
        <v>50</v>
      </c>
      <c r="C154" s="117">
        <v>50</v>
      </c>
      <c r="D154" s="118">
        <v>10</v>
      </c>
      <c r="E154" s="133">
        <v>17</v>
      </c>
      <c r="F154" s="134" t="s">
        <v>514</v>
      </c>
      <c r="G154" s="132"/>
      <c r="H154" s="132"/>
      <c r="I154" s="132"/>
      <c r="J154" s="132"/>
      <c r="K154" s="132"/>
    </row>
    <row r="155" spans="1:11" ht="60" x14ac:dyDescent="0.25">
      <c r="A155" s="116">
        <v>10</v>
      </c>
      <c r="B155" s="117">
        <v>50</v>
      </c>
      <c r="C155" s="117">
        <v>50</v>
      </c>
      <c r="D155" s="118">
        <v>10</v>
      </c>
      <c r="E155" s="133">
        <v>18</v>
      </c>
      <c r="F155" s="134" t="s">
        <v>514</v>
      </c>
      <c r="G155" s="132"/>
      <c r="H155" s="132"/>
      <c r="I155" s="132"/>
      <c r="J155" s="132"/>
      <c r="K155" s="132"/>
    </row>
    <row r="156" spans="1:11" ht="25.5" x14ac:dyDescent="0.25">
      <c r="A156" s="116">
        <v>10</v>
      </c>
      <c r="B156" s="117">
        <v>50</v>
      </c>
      <c r="C156" s="117">
        <v>50</v>
      </c>
      <c r="D156" s="118">
        <v>20</v>
      </c>
      <c r="E156" s="130"/>
      <c r="F156" s="131" t="s">
        <v>516</v>
      </c>
      <c r="G156" s="132"/>
      <c r="H156" s="132"/>
      <c r="I156" s="132"/>
      <c r="J156" s="132"/>
      <c r="K156" s="132"/>
    </row>
    <row r="157" spans="1:11" ht="24" x14ac:dyDescent="0.25">
      <c r="A157" s="116">
        <v>10</v>
      </c>
      <c r="B157" s="117">
        <v>50</v>
      </c>
      <c r="C157" s="117">
        <v>50</v>
      </c>
      <c r="D157" s="118">
        <v>20</v>
      </c>
      <c r="E157" s="133">
        <v>21</v>
      </c>
      <c r="F157" s="134" t="s">
        <v>517</v>
      </c>
      <c r="G157" s="132"/>
      <c r="H157" s="132"/>
      <c r="I157" s="132"/>
      <c r="J157" s="132"/>
      <c r="K157" s="132"/>
    </row>
    <row r="158" spans="1:11" x14ac:dyDescent="0.25">
      <c r="A158" s="129"/>
      <c r="B158" s="129"/>
      <c r="C158" s="129"/>
      <c r="D158" s="143"/>
      <c r="E158" s="130"/>
      <c r="F158" s="137" t="s">
        <v>518</v>
      </c>
      <c r="G158" s="138">
        <v>3000000</v>
      </c>
      <c r="H158" s="138">
        <v>2986892.83</v>
      </c>
      <c r="I158" s="138">
        <v>2986892.83</v>
      </c>
      <c r="J158" s="138">
        <v>13107.169999999925</v>
      </c>
      <c r="K158" s="138"/>
    </row>
    <row r="159" spans="1:11" x14ac:dyDescent="0.25">
      <c r="A159" s="129"/>
      <c r="B159" s="129"/>
      <c r="C159" s="129"/>
      <c r="D159" s="143"/>
      <c r="E159" s="130"/>
      <c r="F159" s="137" t="s">
        <v>519</v>
      </c>
      <c r="G159" s="138">
        <v>3000000</v>
      </c>
      <c r="H159" s="138">
        <v>2986892.83</v>
      </c>
      <c r="I159" s="138">
        <v>2986892.83</v>
      </c>
      <c r="J159" s="138">
        <v>13107.169999999925</v>
      </c>
      <c r="K159" s="138"/>
    </row>
    <row r="160" spans="1:11" x14ac:dyDescent="0.25">
      <c r="A160" s="129"/>
      <c r="B160" s="129"/>
      <c r="C160" s="129"/>
      <c r="D160" s="129"/>
      <c r="E160" s="130"/>
      <c r="F160" s="116" t="s">
        <v>520</v>
      </c>
      <c r="G160" s="144">
        <v>105705024.57999998</v>
      </c>
      <c r="H160" s="144">
        <v>92976863.00999999</v>
      </c>
      <c r="I160" s="144">
        <v>92414753.629999995</v>
      </c>
      <c r="J160" s="144">
        <v>12728161.570000004</v>
      </c>
      <c r="K160" s="144">
        <v>562109.38</v>
      </c>
    </row>
    <row r="161" spans="1:11" ht="38.25" x14ac:dyDescent="0.25">
      <c r="A161" s="116">
        <v>20</v>
      </c>
      <c r="B161" s="124"/>
      <c r="C161" s="124"/>
      <c r="D161" s="124"/>
      <c r="E161" s="125"/>
      <c r="F161" s="126" t="s">
        <v>521</v>
      </c>
      <c r="G161" s="132"/>
      <c r="H161" s="127"/>
      <c r="I161" s="127"/>
      <c r="J161" s="127"/>
      <c r="K161" s="127"/>
    </row>
    <row r="162" spans="1:11" ht="25.5" x14ac:dyDescent="0.25">
      <c r="A162" s="116">
        <v>20</v>
      </c>
      <c r="B162" s="117">
        <v>10</v>
      </c>
      <c r="C162" s="117">
        <v>10</v>
      </c>
      <c r="D162" s="118">
        <v>10</v>
      </c>
      <c r="E162" s="130"/>
      <c r="F162" s="126" t="s">
        <v>522</v>
      </c>
      <c r="G162" s="132"/>
      <c r="H162" s="132"/>
      <c r="I162" s="132"/>
      <c r="J162" s="132"/>
      <c r="K162" s="132"/>
    </row>
    <row r="163" spans="1:11" ht="51" x14ac:dyDescent="0.25">
      <c r="A163" s="116">
        <v>20</v>
      </c>
      <c r="B163" s="117">
        <v>10</v>
      </c>
      <c r="C163" s="117">
        <v>10</v>
      </c>
      <c r="D163" s="118">
        <v>10</v>
      </c>
      <c r="E163" s="145"/>
      <c r="F163" s="131" t="s">
        <v>523</v>
      </c>
      <c r="G163" s="132"/>
      <c r="H163" s="132"/>
      <c r="I163" s="132"/>
      <c r="J163" s="132"/>
      <c r="K163" s="132"/>
    </row>
    <row r="164" spans="1:11" ht="48" x14ac:dyDescent="0.25">
      <c r="A164" s="116">
        <v>20</v>
      </c>
      <c r="B164" s="117">
        <v>10</v>
      </c>
      <c r="C164" s="117">
        <v>10</v>
      </c>
      <c r="D164" s="118">
        <v>10</v>
      </c>
      <c r="E164" s="133">
        <v>11</v>
      </c>
      <c r="F164" s="134" t="s">
        <v>524</v>
      </c>
      <c r="G164" s="132">
        <v>200000</v>
      </c>
      <c r="H164" s="132">
        <v>200000</v>
      </c>
      <c r="I164" s="132">
        <v>200000</v>
      </c>
      <c r="J164" s="132">
        <v>0</v>
      </c>
      <c r="K164" s="132"/>
    </row>
    <row r="165" spans="1:11" ht="36" x14ac:dyDescent="0.25">
      <c r="A165" s="116">
        <v>20</v>
      </c>
      <c r="B165" s="117">
        <v>10</v>
      </c>
      <c r="C165" s="117">
        <v>10</v>
      </c>
      <c r="D165" s="118">
        <v>10</v>
      </c>
      <c r="E165" s="133">
        <v>12</v>
      </c>
      <c r="F165" s="134" t="s">
        <v>525</v>
      </c>
      <c r="G165" s="132"/>
      <c r="H165" s="132"/>
      <c r="I165" s="132"/>
      <c r="J165" s="132"/>
      <c r="K165" s="132"/>
    </row>
    <row r="166" spans="1:11" ht="24" x14ac:dyDescent="0.25">
      <c r="A166" s="116">
        <v>20</v>
      </c>
      <c r="B166" s="117">
        <v>10</v>
      </c>
      <c r="C166" s="117">
        <v>10</v>
      </c>
      <c r="D166" s="118">
        <v>10</v>
      </c>
      <c r="E166" s="133">
        <v>13</v>
      </c>
      <c r="F166" s="136" t="s">
        <v>526</v>
      </c>
      <c r="G166" s="132">
        <v>1000000</v>
      </c>
      <c r="H166" s="132">
        <v>969650</v>
      </c>
      <c r="I166" s="132">
        <v>0</v>
      </c>
      <c r="J166" s="132">
        <v>30350</v>
      </c>
      <c r="K166" s="132">
        <v>969650</v>
      </c>
    </row>
    <row r="167" spans="1:11" ht="36" x14ac:dyDescent="0.25">
      <c r="A167" s="116">
        <v>20</v>
      </c>
      <c r="B167" s="117">
        <v>10</v>
      </c>
      <c r="C167" s="117">
        <v>10</v>
      </c>
      <c r="D167" s="118">
        <v>10</v>
      </c>
      <c r="E167" s="135">
        <v>14</v>
      </c>
      <c r="F167" s="134" t="s">
        <v>527</v>
      </c>
      <c r="G167" s="132">
        <v>625000</v>
      </c>
      <c r="H167" s="132">
        <v>625000</v>
      </c>
      <c r="I167" s="132">
        <v>591000</v>
      </c>
      <c r="J167" s="132">
        <v>0</v>
      </c>
      <c r="K167" s="132">
        <v>34000</v>
      </c>
    </row>
    <row r="168" spans="1:11" ht="25.5" x14ac:dyDescent="0.25">
      <c r="A168" s="116">
        <v>20</v>
      </c>
      <c r="B168" s="117">
        <v>10</v>
      </c>
      <c r="C168" s="117">
        <v>10</v>
      </c>
      <c r="D168" s="118">
        <v>20</v>
      </c>
      <c r="E168" s="130"/>
      <c r="F168" s="146" t="s">
        <v>528</v>
      </c>
      <c r="G168" s="132"/>
      <c r="H168" s="132"/>
      <c r="I168" s="132"/>
      <c r="J168" s="132"/>
      <c r="K168" s="132"/>
    </row>
    <row r="169" spans="1:11" ht="36" x14ac:dyDescent="0.25">
      <c r="A169" s="116">
        <v>20</v>
      </c>
      <c r="B169" s="117">
        <v>10</v>
      </c>
      <c r="C169" s="117">
        <v>10</v>
      </c>
      <c r="D169" s="118">
        <v>20</v>
      </c>
      <c r="E169" s="135">
        <v>21</v>
      </c>
      <c r="F169" s="147" t="s">
        <v>529</v>
      </c>
      <c r="G169" s="132"/>
      <c r="H169" s="132"/>
      <c r="I169" s="132"/>
      <c r="J169" s="132"/>
      <c r="K169" s="132"/>
    </row>
    <row r="170" spans="1:11" ht="36" x14ac:dyDescent="0.25">
      <c r="A170" s="116">
        <v>20</v>
      </c>
      <c r="B170" s="117">
        <v>10</v>
      </c>
      <c r="C170" s="117">
        <v>10</v>
      </c>
      <c r="D170" s="118">
        <v>20</v>
      </c>
      <c r="E170" s="135">
        <v>22</v>
      </c>
      <c r="F170" s="147" t="s">
        <v>530</v>
      </c>
      <c r="G170" s="132">
        <v>20000</v>
      </c>
      <c r="H170" s="132">
        <v>0</v>
      </c>
      <c r="I170" s="132">
        <v>0</v>
      </c>
      <c r="J170" s="132">
        <v>20000</v>
      </c>
      <c r="K170" s="132"/>
    </row>
    <row r="171" spans="1:11" ht="36" x14ac:dyDescent="0.25">
      <c r="A171" s="116">
        <v>20</v>
      </c>
      <c r="B171" s="117">
        <v>10</v>
      </c>
      <c r="C171" s="117">
        <v>10</v>
      </c>
      <c r="D171" s="118">
        <v>20</v>
      </c>
      <c r="E171" s="135">
        <v>23</v>
      </c>
      <c r="F171" s="147" t="s">
        <v>531</v>
      </c>
      <c r="G171" s="132">
        <v>400000</v>
      </c>
      <c r="H171" s="132">
        <v>340855.96</v>
      </c>
      <c r="I171" s="132">
        <v>340617.23</v>
      </c>
      <c r="J171" s="132">
        <v>59144.040000000015</v>
      </c>
      <c r="K171" s="132">
        <v>238.73</v>
      </c>
    </row>
    <row r="172" spans="1:11" ht="24" x14ac:dyDescent="0.25">
      <c r="A172" s="116">
        <v>20</v>
      </c>
      <c r="B172" s="117">
        <v>10</v>
      </c>
      <c r="C172" s="117">
        <v>10</v>
      </c>
      <c r="D172" s="118">
        <v>20</v>
      </c>
      <c r="E172" s="135">
        <v>24</v>
      </c>
      <c r="F172" s="148" t="s">
        <v>532</v>
      </c>
      <c r="G172" s="132"/>
      <c r="H172" s="132"/>
      <c r="I172" s="132"/>
      <c r="J172" s="132"/>
      <c r="K172" s="132"/>
    </row>
    <row r="173" spans="1:11" ht="36" x14ac:dyDescent="0.25">
      <c r="A173" s="116">
        <v>20</v>
      </c>
      <c r="B173" s="117">
        <v>10</v>
      </c>
      <c r="C173" s="117">
        <v>10</v>
      </c>
      <c r="D173" s="118">
        <v>20</v>
      </c>
      <c r="E173" s="135">
        <v>25</v>
      </c>
      <c r="F173" s="149" t="s">
        <v>533</v>
      </c>
      <c r="G173" s="132"/>
      <c r="H173" s="132"/>
      <c r="I173" s="132"/>
      <c r="J173" s="132"/>
      <c r="K173" s="132"/>
    </row>
    <row r="174" spans="1:11" x14ac:dyDescent="0.25">
      <c r="A174" s="116">
        <v>20</v>
      </c>
      <c r="B174" s="117">
        <v>10</v>
      </c>
      <c r="C174" s="117">
        <v>10</v>
      </c>
      <c r="D174" s="118">
        <v>20</v>
      </c>
      <c r="E174" s="135">
        <v>26</v>
      </c>
      <c r="F174" s="134" t="s">
        <v>534</v>
      </c>
      <c r="G174" s="132"/>
      <c r="H174" s="132"/>
      <c r="I174" s="132"/>
      <c r="J174" s="132"/>
      <c r="K174" s="132"/>
    </row>
    <row r="175" spans="1:11" x14ac:dyDescent="0.25">
      <c r="A175" s="116">
        <v>20</v>
      </c>
      <c r="B175" s="117">
        <v>10</v>
      </c>
      <c r="C175" s="117">
        <v>10</v>
      </c>
      <c r="D175" s="118">
        <v>20</v>
      </c>
      <c r="E175" s="135">
        <v>27</v>
      </c>
      <c r="F175" s="134" t="s">
        <v>535</v>
      </c>
      <c r="G175" s="132"/>
      <c r="H175" s="132"/>
      <c r="I175" s="132"/>
      <c r="J175" s="132"/>
      <c r="K175" s="132"/>
    </row>
    <row r="176" spans="1:11" ht="51" x14ac:dyDescent="0.25">
      <c r="A176" s="116">
        <v>20</v>
      </c>
      <c r="B176" s="117">
        <v>10</v>
      </c>
      <c r="C176" s="117">
        <v>10</v>
      </c>
      <c r="D176" s="118">
        <v>30</v>
      </c>
      <c r="E176" s="130"/>
      <c r="F176" s="150" t="s">
        <v>536</v>
      </c>
      <c r="G176" s="132"/>
      <c r="H176" s="132"/>
      <c r="I176" s="132"/>
      <c r="J176" s="132"/>
      <c r="K176" s="132"/>
    </row>
    <row r="177" spans="1:11" ht="48" x14ac:dyDescent="0.25">
      <c r="A177" s="151">
        <v>20</v>
      </c>
      <c r="B177" s="117">
        <v>10</v>
      </c>
      <c r="C177" s="117">
        <v>10</v>
      </c>
      <c r="D177" s="152">
        <v>30</v>
      </c>
      <c r="E177" s="153">
        <v>31</v>
      </c>
      <c r="F177" s="149" t="s">
        <v>537</v>
      </c>
      <c r="G177" s="132"/>
      <c r="H177" s="154"/>
      <c r="I177" s="154"/>
      <c r="J177" s="154"/>
      <c r="K177" s="154"/>
    </row>
    <row r="178" spans="1:11" ht="48" x14ac:dyDescent="0.25">
      <c r="A178" s="151">
        <v>20</v>
      </c>
      <c r="B178" s="117">
        <v>10</v>
      </c>
      <c r="C178" s="117">
        <v>10</v>
      </c>
      <c r="D178" s="152">
        <v>30</v>
      </c>
      <c r="E178" s="153">
        <v>32</v>
      </c>
      <c r="F178" s="149" t="s">
        <v>538</v>
      </c>
      <c r="G178" s="132"/>
      <c r="H178" s="154"/>
      <c r="I178" s="154"/>
      <c r="J178" s="154"/>
      <c r="K178" s="154"/>
    </row>
    <row r="179" spans="1:11" ht="36" x14ac:dyDescent="0.25">
      <c r="A179" s="151">
        <v>20</v>
      </c>
      <c r="B179" s="117">
        <v>10</v>
      </c>
      <c r="C179" s="117">
        <v>10</v>
      </c>
      <c r="D179" s="152">
        <v>30</v>
      </c>
      <c r="E179" s="153">
        <v>33</v>
      </c>
      <c r="F179" s="149" t="s">
        <v>539</v>
      </c>
      <c r="G179" s="132"/>
      <c r="H179" s="154"/>
      <c r="I179" s="154"/>
      <c r="J179" s="154"/>
      <c r="K179" s="154"/>
    </row>
    <row r="180" spans="1:11" ht="24" x14ac:dyDescent="0.25">
      <c r="A180" s="116">
        <v>20</v>
      </c>
      <c r="B180" s="117">
        <v>10</v>
      </c>
      <c r="C180" s="117">
        <v>10</v>
      </c>
      <c r="D180" s="118">
        <v>30</v>
      </c>
      <c r="E180" s="133">
        <v>34</v>
      </c>
      <c r="F180" s="134" t="s">
        <v>540</v>
      </c>
      <c r="G180" s="132"/>
      <c r="H180" s="132"/>
      <c r="I180" s="132"/>
      <c r="J180" s="132"/>
      <c r="K180" s="132"/>
    </row>
    <row r="181" spans="1:11" ht="36" x14ac:dyDescent="0.25">
      <c r="A181" s="116">
        <v>20</v>
      </c>
      <c r="B181" s="117">
        <v>10</v>
      </c>
      <c r="C181" s="117">
        <v>10</v>
      </c>
      <c r="D181" s="118">
        <v>30</v>
      </c>
      <c r="E181" s="135">
        <v>35</v>
      </c>
      <c r="F181" s="134" t="s">
        <v>530</v>
      </c>
      <c r="G181" s="132"/>
      <c r="H181" s="132"/>
      <c r="I181" s="132"/>
      <c r="J181" s="132"/>
      <c r="K181" s="132"/>
    </row>
    <row r="182" spans="1:11" x14ac:dyDescent="0.25">
      <c r="A182" s="116">
        <v>20</v>
      </c>
      <c r="B182" s="129"/>
      <c r="C182" s="129"/>
      <c r="D182" s="143"/>
      <c r="E182" s="130"/>
      <c r="F182" s="137" t="s">
        <v>412</v>
      </c>
      <c r="G182" s="138">
        <v>2245000</v>
      </c>
      <c r="H182" s="138">
        <v>2135505.96</v>
      </c>
      <c r="I182" s="138">
        <v>1131617.23</v>
      </c>
      <c r="J182" s="138">
        <v>109494.04000000001</v>
      </c>
      <c r="K182" s="138">
        <v>1003888.73</v>
      </c>
    </row>
    <row r="183" spans="1:11" x14ac:dyDescent="0.25">
      <c r="A183" s="116">
        <v>20</v>
      </c>
      <c r="B183" s="129"/>
      <c r="C183" s="129"/>
      <c r="D183" s="143"/>
      <c r="E183" s="130"/>
      <c r="F183" s="137" t="s">
        <v>541</v>
      </c>
      <c r="G183" s="138">
        <v>2245000</v>
      </c>
      <c r="H183" s="138">
        <v>2135505.96</v>
      </c>
      <c r="I183" s="138">
        <v>1131617.23</v>
      </c>
      <c r="J183" s="138">
        <v>109494.04000000001</v>
      </c>
      <c r="K183" s="138">
        <v>1003888.73</v>
      </c>
    </row>
    <row r="184" spans="1:11" ht="25.5" x14ac:dyDescent="0.25">
      <c r="A184" s="116">
        <v>20</v>
      </c>
      <c r="B184" s="117">
        <v>20</v>
      </c>
      <c r="C184" s="117">
        <v>20</v>
      </c>
      <c r="D184" s="130"/>
      <c r="E184" s="130"/>
      <c r="F184" s="126" t="s">
        <v>542</v>
      </c>
      <c r="G184" s="132"/>
      <c r="H184" s="132"/>
      <c r="I184" s="132"/>
      <c r="J184" s="132"/>
      <c r="K184" s="132"/>
    </row>
    <row r="185" spans="1:11" ht="25.5" x14ac:dyDescent="0.25">
      <c r="A185" s="116">
        <v>20</v>
      </c>
      <c r="B185" s="117">
        <v>20</v>
      </c>
      <c r="C185" s="117">
        <v>20</v>
      </c>
      <c r="D185" s="118">
        <v>10</v>
      </c>
      <c r="E185" s="130"/>
      <c r="F185" s="131" t="s">
        <v>543</v>
      </c>
      <c r="G185" s="132"/>
      <c r="H185" s="132"/>
      <c r="I185" s="132"/>
      <c r="J185" s="132"/>
      <c r="K185" s="132"/>
    </row>
    <row r="186" spans="1:11" ht="36" x14ac:dyDescent="0.25">
      <c r="A186" s="116">
        <v>20</v>
      </c>
      <c r="B186" s="117">
        <v>20</v>
      </c>
      <c r="C186" s="117">
        <v>20</v>
      </c>
      <c r="D186" s="118">
        <v>10</v>
      </c>
      <c r="E186" s="133">
        <v>11</v>
      </c>
      <c r="F186" s="134" t="s">
        <v>544</v>
      </c>
      <c r="G186" s="132">
        <v>3879000</v>
      </c>
      <c r="H186" s="132">
        <v>3866500</v>
      </c>
      <c r="I186" s="132">
        <v>3840500</v>
      </c>
      <c r="J186" s="132">
        <v>12500</v>
      </c>
      <c r="K186" s="132">
        <v>26000</v>
      </c>
    </row>
    <row r="187" spans="1:11" ht="24" x14ac:dyDescent="0.25">
      <c r="A187" s="116">
        <v>20</v>
      </c>
      <c r="B187" s="117">
        <v>20</v>
      </c>
      <c r="C187" s="117">
        <v>20</v>
      </c>
      <c r="D187" s="118">
        <v>10</v>
      </c>
      <c r="E187" s="135">
        <v>12</v>
      </c>
      <c r="F187" s="134" t="s">
        <v>545</v>
      </c>
      <c r="G187" s="132"/>
      <c r="H187" s="132"/>
      <c r="I187" s="132"/>
      <c r="J187" s="132"/>
      <c r="K187" s="132"/>
    </row>
    <row r="188" spans="1:11" ht="38.25" x14ac:dyDescent="0.25">
      <c r="A188" s="116">
        <v>20</v>
      </c>
      <c r="B188" s="117">
        <v>20</v>
      </c>
      <c r="C188" s="117">
        <v>20</v>
      </c>
      <c r="D188" s="118">
        <v>20</v>
      </c>
      <c r="E188" s="130"/>
      <c r="F188" s="131" t="s">
        <v>546</v>
      </c>
      <c r="G188" s="132"/>
      <c r="H188" s="132"/>
      <c r="I188" s="132"/>
      <c r="J188" s="132"/>
      <c r="K188" s="132"/>
    </row>
    <row r="189" spans="1:11" ht="48" x14ac:dyDescent="0.25">
      <c r="A189" s="116">
        <v>20</v>
      </c>
      <c r="B189" s="117">
        <v>20</v>
      </c>
      <c r="C189" s="117">
        <v>20</v>
      </c>
      <c r="D189" s="118">
        <v>20</v>
      </c>
      <c r="E189" s="133">
        <v>21</v>
      </c>
      <c r="F189" s="134" t="s">
        <v>547</v>
      </c>
      <c r="G189" s="132"/>
      <c r="H189" s="132"/>
      <c r="I189" s="132"/>
      <c r="J189" s="132"/>
      <c r="K189" s="132"/>
    </row>
    <row r="190" spans="1:11" ht="60" x14ac:dyDescent="0.25">
      <c r="A190" s="116">
        <v>20</v>
      </c>
      <c r="B190" s="117">
        <v>20</v>
      </c>
      <c r="C190" s="117">
        <v>20</v>
      </c>
      <c r="D190" s="118">
        <v>20</v>
      </c>
      <c r="E190" s="133">
        <v>22</v>
      </c>
      <c r="F190" s="134" t="s">
        <v>548</v>
      </c>
      <c r="G190" s="132"/>
      <c r="H190" s="132"/>
      <c r="I190" s="132"/>
      <c r="J190" s="132"/>
      <c r="K190" s="132"/>
    </row>
    <row r="191" spans="1:11" ht="60" x14ac:dyDescent="0.25">
      <c r="A191" s="116">
        <v>20</v>
      </c>
      <c r="B191" s="117">
        <v>20</v>
      </c>
      <c r="C191" s="117">
        <v>20</v>
      </c>
      <c r="D191" s="118">
        <v>20</v>
      </c>
      <c r="E191" s="133">
        <v>23</v>
      </c>
      <c r="F191" s="134" t="s">
        <v>549</v>
      </c>
      <c r="G191" s="132"/>
      <c r="H191" s="132"/>
      <c r="I191" s="132"/>
      <c r="J191" s="132"/>
      <c r="K191" s="132"/>
    </row>
    <row r="192" spans="1:11" ht="24" x14ac:dyDescent="0.25">
      <c r="A192" s="116">
        <v>20</v>
      </c>
      <c r="B192" s="117">
        <v>20</v>
      </c>
      <c r="C192" s="117">
        <v>20</v>
      </c>
      <c r="D192" s="118">
        <v>20</v>
      </c>
      <c r="E192" s="133">
        <v>24</v>
      </c>
      <c r="F192" s="134" t="s">
        <v>550</v>
      </c>
      <c r="G192" s="132">
        <v>150000</v>
      </c>
      <c r="H192" s="132">
        <v>147528</v>
      </c>
      <c r="I192" s="132">
        <v>147528</v>
      </c>
      <c r="J192" s="132">
        <v>2472</v>
      </c>
      <c r="K192" s="132"/>
    </row>
    <row r="193" spans="1:11" x14ac:dyDescent="0.25">
      <c r="A193" s="116">
        <v>20</v>
      </c>
      <c r="B193" s="129"/>
      <c r="C193" s="129"/>
      <c r="D193" s="129"/>
      <c r="E193" s="130"/>
      <c r="F193" s="137" t="s">
        <v>442</v>
      </c>
      <c r="G193" s="138">
        <v>4029000</v>
      </c>
      <c r="H193" s="138">
        <v>4014028</v>
      </c>
      <c r="I193" s="138">
        <v>3988028</v>
      </c>
      <c r="J193" s="138">
        <v>14972</v>
      </c>
      <c r="K193" s="138">
        <v>26000</v>
      </c>
    </row>
    <row r="194" spans="1:11" x14ac:dyDescent="0.25">
      <c r="A194" s="116">
        <v>20</v>
      </c>
      <c r="B194" s="129"/>
      <c r="C194" s="129"/>
      <c r="D194" s="129"/>
      <c r="E194" s="130"/>
      <c r="F194" s="137" t="s">
        <v>551</v>
      </c>
      <c r="G194" s="138">
        <v>4029000</v>
      </c>
      <c r="H194" s="138">
        <v>4014028</v>
      </c>
      <c r="I194" s="138">
        <v>3988028</v>
      </c>
      <c r="J194" s="138">
        <v>14972</v>
      </c>
      <c r="K194" s="138">
        <v>26000</v>
      </c>
    </row>
    <row r="195" spans="1:11" ht="51" x14ac:dyDescent="0.25">
      <c r="A195" s="116">
        <v>20</v>
      </c>
      <c r="B195" s="117">
        <v>30</v>
      </c>
      <c r="C195" s="117">
        <v>30</v>
      </c>
      <c r="D195" s="129"/>
      <c r="E195" s="130"/>
      <c r="F195" s="131" t="s">
        <v>552</v>
      </c>
      <c r="G195" s="132"/>
      <c r="H195" s="132"/>
      <c r="I195" s="132"/>
      <c r="J195" s="132"/>
      <c r="K195" s="132"/>
    </row>
    <row r="196" spans="1:11" ht="38.25" x14ac:dyDescent="0.25">
      <c r="A196" s="116">
        <v>20</v>
      </c>
      <c r="B196" s="117">
        <v>30</v>
      </c>
      <c r="C196" s="117">
        <v>30</v>
      </c>
      <c r="D196" s="118">
        <v>10</v>
      </c>
      <c r="E196" s="155"/>
      <c r="F196" s="131" t="s">
        <v>553</v>
      </c>
      <c r="G196" s="132"/>
      <c r="H196" s="132"/>
      <c r="I196" s="132"/>
      <c r="J196" s="132"/>
      <c r="K196" s="132"/>
    </row>
    <row r="197" spans="1:11" ht="60" x14ac:dyDescent="0.25">
      <c r="A197" s="116">
        <v>20</v>
      </c>
      <c r="B197" s="117">
        <v>30</v>
      </c>
      <c r="C197" s="117">
        <v>30</v>
      </c>
      <c r="D197" s="118">
        <v>10</v>
      </c>
      <c r="E197" s="133">
        <v>11</v>
      </c>
      <c r="F197" s="134" t="s">
        <v>554</v>
      </c>
      <c r="G197" s="132">
        <v>500000</v>
      </c>
      <c r="H197" s="132">
        <v>493580</v>
      </c>
      <c r="I197" s="132">
        <v>493580</v>
      </c>
      <c r="J197" s="132">
        <v>6420</v>
      </c>
      <c r="K197" s="132"/>
    </row>
    <row r="198" spans="1:11" ht="60" x14ac:dyDescent="0.25">
      <c r="A198" s="116">
        <v>20</v>
      </c>
      <c r="B198" s="117">
        <v>30</v>
      </c>
      <c r="C198" s="117">
        <v>30</v>
      </c>
      <c r="D198" s="118">
        <v>10</v>
      </c>
      <c r="E198" s="133">
        <v>12</v>
      </c>
      <c r="F198" s="134" t="s">
        <v>555</v>
      </c>
      <c r="G198" s="132">
        <v>30000</v>
      </c>
      <c r="H198" s="132">
        <v>29574</v>
      </c>
      <c r="I198" s="132">
        <v>29574</v>
      </c>
      <c r="J198" s="132">
        <v>426</v>
      </c>
      <c r="K198" s="132"/>
    </row>
    <row r="199" spans="1:11" ht="24" x14ac:dyDescent="0.25">
      <c r="A199" s="116">
        <v>20</v>
      </c>
      <c r="B199" s="117">
        <v>30</v>
      </c>
      <c r="C199" s="117">
        <v>30</v>
      </c>
      <c r="D199" s="118">
        <v>10</v>
      </c>
      <c r="E199" s="133">
        <v>13</v>
      </c>
      <c r="F199" s="134" t="s">
        <v>556</v>
      </c>
      <c r="G199" s="132">
        <v>545127</v>
      </c>
      <c r="H199" s="132">
        <v>245127</v>
      </c>
      <c r="I199" s="132">
        <v>242700</v>
      </c>
      <c r="J199" s="132">
        <v>300000</v>
      </c>
      <c r="K199" s="132">
        <v>2427</v>
      </c>
    </row>
    <row r="200" spans="1:11" ht="24" x14ac:dyDescent="0.25">
      <c r="A200" s="116">
        <v>20</v>
      </c>
      <c r="B200" s="117">
        <v>30</v>
      </c>
      <c r="C200" s="117">
        <v>30</v>
      </c>
      <c r="D200" s="118">
        <v>10</v>
      </c>
      <c r="E200" s="133">
        <v>14</v>
      </c>
      <c r="F200" s="134" t="s">
        <v>557</v>
      </c>
      <c r="G200" s="132">
        <v>571353.62</v>
      </c>
      <c r="H200" s="132">
        <v>221353.62</v>
      </c>
      <c r="I200" s="132">
        <v>0</v>
      </c>
      <c r="J200" s="132">
        <v>350000</v>
      </c>
      <c r="K200" s="132">
        <v>221353.62</v>
      </c>
    </row>
    <row r="201" spans="1:11" ht="36" x14ac:dyDescent="0.25">
      <c r="A201" s="116">
        <v>20</v>
      </c>
      <c r="B201" s="117">
        <v>30</v>
      </c>
      <c r="C201" s="117">
        <v>30</v>
      </c>
      <c r="D201" s="118">
        <v>10</v>
      </c>
      <c r="E201" s="133">
        <v>15</v>
      </c>
      <c r="F201" s="134" t="s">
        <v>558</v>
      </c>
      <c r="G201" s="132">
        <v>98601.2</v>
      </c>
      <c r="H201" s="132">
        <v>98001.2</v>
      </c>
      <c r="I201" s="132">
        <v>97520</v>
      </c>
      <c r="J201" s="132">
        <v>599.99999999999704</v>
      </c>
      <c r="K201" s="132">
        <v>481.2</v>
      </c>
    </row>
    <row r="202" spans="1:11" ht="25.5" x14ac:dyDescent="0.25">
      <c r="A202" s="116">
        <v>20</v>
      </c>
      <c r="B202" s="117">
        <v>30</v>
      </c>
      <c r="C202" s="117">
        <v>30</v>
      </c>
      <c r="D202" s="118">
        <v>20</v>
      </c>
      <c r="F202" s="131" t="s">
        <v>559</v>
      </c>
      <c r="G202" s="132"/>
      <c r="H202" s="132"/>
      <c r="I202" s="132"/>
      <c r="J202" s="132"/>
      <c r="K202" s="132"/>
    </row>
    <row r="203" spans="1:11" ht="24" x14ac:dyDescent="0.25">
      <c r="A203" s="116">
        <v>20</v>
      </c>
      <c r="B203" s="117">
        <v>30</v>
      </c>
      <c r="C203" s="117">
        <v>30</v>
      </c>
      <c r="D203" s="118">
        <v>20</v>
      </c>
      <c r="E203" s="133">
        <v>21</v>
      </c>
      <c r="F203" s="134" t="s">
        <v>560</v>
      </c>
      <c r="G203" s="132">
        <v>799828.64</v>
      </c>
      <c r="H203" s="132">
        <v>764845.23</v>
      </c>
      <c r="I203" s="132">
        <v>760886.54</v>
      </c>
      <c r="J203" s="132">
        <v>34983.409999999974</v>
      </c>
      <c r="K203" s="132">
        <v>3958.69</v>
      </c>
    </row>
    <row r="204" spans="1:11" ht="36" x14ac:dyDescent="0.25">
      <c r="A204" s="116">
        <v>20</v>
      </c>
      <c r="B204" s="117">
        <v>30</v>
      </c>
      <c r="C204" s="117">
        <v>30</v>
      </c>
      <c r="D204" s="118">
        <v>20</v>
      </c>
      <c r="E204" s="133">
        <v>22</v>
      </c>
      <c r="F204" s="134" t="s">
        <v>561</v>
      </c>
      <c r="G204" s="132">
        <v>10000</v>
      </c>
      <c r="H204" s="132">
        <v>9900</v>
      </c>
      <c r="I204" s="132">
        <v>9900</v>
      </c>
      <c r="J204" s="132">
        <v>100</v>
      </c>
      <c r="K204" s="132"/>
    </row>
    <row r="205" spans="1:11" x14ac:dyDescent="0.25">
      <c r="A205" s="116">
        <v>20</v>
      </c>
      <c r="B205" s="129"/>
      <c r="C205" s="129"/>
      <c r="D205" s="129"/>
      <c r="E205" s="130"/>
      <c r="F205" s="137" t="s">
        <v>508</v>
      </c>
      <c r="G205" s="138">
        <v>2554910.46</v>
      </c>
      <c r="H205" s="138">
        <v>1862381.05</v>
      </c>
      <c r="I205" s="138">
        <v>1634160.54</v>
      </c>
      <c r="J205" s="138">
        <v>692529.40999999992</v>
      </c>
      <c r="K205" s="138">
        <v>228220.51</v>
      </c>
    </row>
    <row r="206" spans="1:11" x14ac:dyDescent="0.25">
      <c r="A206" s="116">
        <v>20</v>
      </c>
      <c r="B206" s="129"/>
      <c r="C206" s="129"/>
      <c r="D206" s="129"/>
      <c r="E206" s="130"/>
      <c r="F206" s="137" t="s">
        <v>562</v>
      </c>
      <c r="G206" s="138">
        <v>2554910.46</v>
      </c>
      <c r="H206" s="138">
        <v>1862381.05</v>
      </c>
      <c r="I206" s="138">
        <v>1634160.54</v>
      </c>
      <c r="J206" s="138">
        <v>692529.40999999992</v>
      </c>
      <c r="K206" s="138">
        <v>228220.51</v>
      </c>
    </row>
    <row r="207" spans="1:11" ht="51" x14ac:dyDescent="0.25">
      <c r="A207" s="116">
        <v>20</v>
      </c>
      <c r="B207" s="117">
        <v>40</v>
      </c>
      <c r="C207" s="117">
        <v>40</v>
      </c>
      <c r="D207" s="129"/>
      <c r="E207" s="130"/>
      <c r="F207" s="131" t="s">
        <v>563</v>
      </c>
      <c r="G207" s="132"/>
      <c r="H207" s="132"/>
      <c r="I207" s="132"/>
      <c r="J207" s="132"/>
      <c r="K207" s="132"/>
    </row>
    <row r="208" spans="1:11" ht="38.25" x14ac:dyDescent="0.25">
      <c r="A208" s="116">
        <v>20</v>
      </c>
      <c r="B208" s="117">
        <v>40</v>
      </c>
      <c r="C208" s="117">
        <v>40</v>
      </c>
      <c r="D208" s="118">
        <v>10</v>
      </c>
      <c r="E208" s="130"/>
      <c r="F208" s="131" t="s">
        <v>564</v>
      </c>
      <c r="G208" s="132"/>
      <c r="H208" s="132"/>
      <c r="I208" s="132"/>
      <c r="J208" s="132"/>
      <c r="K208" s="132"/>
    </row>
    <row r="209" spans="1:11" ht="24" x14ac:dyDescent="0.25">
      <c r="A209" s="116">
        <v>20</v>
      </c>
      <c r="B209" s="117">
        <v>40</v>
      </c>
      <c r="C209" s="117">
        <v>40</v>
      </c>
      <c r="D209" s="118">
        <v>10</v>
      </c>
      <c r="E209" s="133">
        <v>11</v>
      </c>
      <c r="F209" s="134" t="s">
        <v>565</v>
      </c>
      <c r="G209" s="132"/>
      <c r="H209" s="132"/>
      <c r="I209" s="132"/>
      <c r="J209" s="132"/>
      <c r="K209" s="132"/>
    </row>
    <row r="210" spans="1:11" ht="24" x14ac:dyDescent="0.25">
      <c r="A210" s="116">
        <v>20</v>
      </c>
      <c r="B210" s="117">
        <v>40</v>
      </c>
      <c r="C210" s="117">
        <v>40</v>
      </c>
      <c r="D210" s="118">
        <v>10</v>
      </c>
      <c r="E210" s="133">
        <v>12</v>
      </c>
      <c r="F210" s="134" t="s">
        <v>566</v>
      </c>
      <c r="G210" s="132"/>
      <c r="H210" s="132"/>
      <c r="I210" s="132"/>
      <c r="J210" s="132"/>
      <c r="K210" s="132"/>
    </row>
    <row r="211" spans="1:11" ht="24" x14ac:dyDescent="0.25">
      <c r="A211" s="116">
        <v>20</v>
      </c>
      <c r="B211" s="117">
        <v>40</v>
      </c>
      <c r="C211" s="117">
        <v>40</v>
      </c>
      <c r="D211" s="118">
        <v>10</v>
      </c>
      <c r="E211" s="135">
        <v>13</v>
      </c>
      <c r="F211" s="134" t="s">
        <v>567</v>
      </c>
      <c r="G211" s="132"/>
      <c r="H211" s="132"/>
      <c r="I211" s="132"/>
      <c r="J211" s="132"/>
      <c r="K211" s="132"/>
    </row>
    <row r="212" spans="1:11" ht="38.25" x14ac:dyDescent="0.25">
      <c r="A212" s="116">
        <v>20</v>
      </c>
      <c r="B212" s="117">
        <v>40</v>
      </c>
      <c r="C212" s="117">
        <v>40</v>
      </c>
      <c r="D212" s="118">
        <v>20</v>
      </c>
      <c r="E212" s="130"/>
      <c r="F212" s="131" t="s">
        <v>568</v>
      </c>
      <c r="G212" s="132"/>
      <c r="H212" s="132"/>
      <c r="I212" s="132"/>
      <c r="J212" s="132"/>
      <c r="K212" s="132"/>
    </row>
    <row r="213" spans="1:11" ht="36" x14ac:dyDescent="0.25">
      <c r="A213" s="116">
        <v>20</v>
      </c>
      <c r="B213" s="117">
        <v>40</v>
      </c>
      <c r="C213" s="117">
        <v>40</v>
      </c>
      <c r="D213" s="118">
        <v>20</v>
      </c>
      <c r="E213" s="133">
        <v>21</v>
      </c>
      <c r="F213" s="134" t="s">
        <v>569</v>
      </c>
      <c r="G213" s="132"/>
      <c r="H213" s="132"/>
      <c r="I213" s="132"/>
      <c r="J213" s="132"/>
      <c r="K213" s="132"/>
    </row>
    <row r="214" spans="1:11" ht="36" x14ac:dyDescent="0.25">
      <c r="A214" s="116">
        <v>20</v>
      </c>
      <c r="B214" s="117">
        <v>40</v>
      </c>
      <c r="C214" s="117">
        <v>40</v>
      </c>
      <c r="D214" s="118">
        <v>20</v>
      </c>
      <c r="E214" s="133">
        <v>22</v>
      </c>
      <c r="F214" s="134" t="s">
        <v>570</v>
      </c>
      <c r="G214" s="132"/>
      <c r="H214" s="132"/>
      <c r="I214" s="132"/>
      <c r="J214" s="132"/>
      <c r="K214" s="132"/>
    </row>
    <row r="215" spans="1:11" ht="38.25" x14ac:dyDescent="0.25">
      <c r="A215" s="116">
        <v>20</v>
      </c>
      <c r="B215" s="117">
        <v>40</v>
      </c>
      <c r="C215" s="117">
        <v>40</v>
      </c>
      <c r="D215" s="118">
        <v>30</v>
      </c>
      <c r="E215" s="130"/>
      <c r="F215" s="131" t="s">
        <v>571</v>
      </c>
      <c r="G215" s="132"/>
      <c r="H215" s="132"/>
      <c r="I215" s="132"/>
      <c r="J215" s="132"/>
      <c r="K215" s="132"/>
    </row>
    <row r="216" spans="1:11" ht="36" x14ac:dyDescent="0.25">
      <c r="A216" s="116">
        <v>20</v>
      </c>
      <c r="B216" s="117">
        <v>40</v>
      </c>
      <c r="C216" s="117">
        <v>40</v>
      </c>
      <c r="D216" s="118">
        <v>30</v>
      </c>
      <c r="E216" s="133">
        <v>31</v>
      </c>
      <c r="F216" s="134" t="s">
        <v>572</v>
      </c>
      <c r="G216" s="132"/>
      <c r="H216" s="132"/>
      <c r="I216" s="132"/>
      <c r="J216" s="132"/>
      <c r="K216" s="132"/>
    </row>
    <row r="217" spans="1:11" ht="48" x14ac:dyDescent="0.25">
      <c r="A217" s="116">
        <v>20</v>
      </c>
      <c r="B217" s="117">
        <v>40</v>
      </c>
      <c r="C217" s="117">
        <v>40</v>
      </c>
      <c r="D217" s="118">
        <v>30</v>
      </c>
      <c r="E217" s="133">
        <v>32</v>
      </c>
      <c r="F217" s="134" t="s">
        <v>573</v>
      </c>
      <c r="G217" s="132"/>
      <c r="H217" s="132"/>
      <c r="I217" s="132"/>
      <c r="J217" s="132"/>
      <c r="K217" s="132"/>
    </row>
    <row r="218" spans="1:11" x14ac:dyDescent="0.25">
      <c r="A218" s="116">
        <v>20</v>
      </c>
      <c r="B218" s="129"/>
      <c r="C218" s="130"/>
      <c r="D218" s="129"/>
      <c r="E218" s="130"/>
      <c r="F218" s="137" t="s">
        <v>574</v>
      </c>
      <c r="G218" s="138"/>
      <c r="H218" s="138"/>
      <c r="I218" s="138"/>
      <c r="J218" s="138"/>
      <c r="K218" s="138"/>
    </row>
    <row r="219" spans="1:11" x14ac:dyDescent="0.25">
      <c r="A219" s="116">
        <v>20</v>
      </c>
      <c r="B219" s="129"/>
      <c r="C219" s="130"/>
      <c r="D219" s="129"/>
      <c r="E219" s="130"/>
      <c r="F219" s="137" t="s">
        <v>575</v>
      </c>
      <c r="G219" s="138"/>
      <c r="H219" s="138"/>
      <c r="I219" s="138"/>
      <c r="J219" s="138"/>
      <c r="K219" s="138"/>
    </row>
    <row r="220" spans="1:11" ht="25.5" x14ac:dyDescent="0.25">
      <c r="A220" s="116">
        <v>20</v>
      </c>
      <c r="B220" s="117">
        <v>50</v>
      </c>
      <c r="C220" s="117">
        <v>50</v>
      </c>
      <c r="D220" s="129"/>
      <c r="E220" s="130"/>
      <c r="F220" s="131" t="s">
        <v>576</v>
      </c>
      <c r="G220" s="132"/>
      <c r="H220" s="132"/>
      <c r="I220" s="132"/>
      <c r="J220" s="132"/>
      <c r="K220" s="132"/>
    </row>
    <row r="221" spans="1:11" ht="38.25" x14ac:dyDescent="0.25">
      <c r="A221" s="116">
        <v>20</v>
      </c>
      <c r="B221" s="117">
        <v>50</v>
      </c>
      <c r="C221" s="117">
        <v>50</v>
      </c>
      <c r="D221" s="118">
        <v>10</v>
      </c>
      <c r="E221" s="130"/>
      <c r="F221" s="131" t="s">
        <v>577</v>
      </c>
      <c r="G221" s="132"/>
      <c r="H221" s="132"/>
      <c r="I221" s="132"/>
      <c r="J221" s="132"/>
      <c r="K221" s="132"/>
    </row>
    <row r="222" spans="1:11" ht="24" x14ac:dyDescent="0.25">
      <c r="A222" s="116">
        <v>20</v>
      </c>
      <c r="B222" s="117">
        <v>50</v>
      </c>
      <c r="C222" s="117">
        <v>50</v>
      </c>
      <c r="D222" s="118">
        <v>10</v>
      </c>
      <c r="E222" s="135">
        <v>11</v>
      </c>
      <c r="F222" s="134" t="s">
        <v>578</v>
      </c>
      <c r="G222" s="132">
        <v>80000</v>
      </c>
      <c r="H222" s="132">
        <v>79040.899999999994</v>
      </c>
      <c r="I222" s="132">
        <v>79040.899999999994</v>
      </c>
      <c r="J222" s="132">
        <v>959.10000000000582</v>
      </c>
      <c r="K222" s="132"/>
    </row>
    <row r="223" spans="1:11" ht="24" x14ac:dyDescent="0.25">
      <c r="A223" s="116">
        <v>20</v>
      </c>
      <c r="B223" s="117">
        <v>50</v>
      </c>
      <c r="C223" s="117">
        <v>50</v>
      </c>
      <c r="D223" s="118">
        <v>10</v>
      </c>
      <c r="E223" s="133">
        <v>12</v>
      </c>
      <c r="F223" s="134" t="s">
        <v>579</v>
      </c>
      <c r="G223" s="132"/>
      <c r="H223" s="132"/>
      <c r="I223" s="132"/>
      <c r="J223" s="132"/>
      <c r="K223" s="132"/>
    </row>
    <row r="224" spans="1:11" ht="36" x14ac:dyDescent="0.25">
      <c r="A224" s="116">
        <v>20</v>
      </c>
      <c r="B224" s="117">
        <v>50</v>
      </c>
      <c r="C224" s="117">
        <v>50</v>
      </c>
      <c r="D224" s="118">
        <v>10</v>
      </c>
      <c r="E224" s="135">
        <v>13</v>
      </c>
      <c r="F224" s="134" t="s">
        <v>580</v>
      </c>
      <c r="G224" s="132"/>
      <c r="H224" s="132"/>
      <c r="I224" s="132"/>
      <c r="J224" s="132"/>
      <c r="K224" s="132"/>
    </row>
    <row r="225" spans="1:11" ht="25.5" x14ac:dyDescent="0.25">
      <c r="A225" s="116">
        <v>20</v>
      </c>
      <c r="B225" s="117">
        <v>50</v>
      </c>
      <c r="C225" s="117">
        <v>50</v>
      </c>
      <c r="D225" s="118">
        <v>20</v>
      </c>
      <c r="E225" s="130"/>
      <c r="F225" s="131" t="s">
        <v>581</v>
      </c>
      <c r="G225" s="132"/>
      <c r="H225" s="132"/>
      <c r="I225" s="132"/>
      <c r="J225" s="132"/>
      <c r="K225" s="132"/>
    </row>
    <row r="226" spans="1:11" ht="36" x14ac:dyDescent="0.25">
      <c r="A226" s="116">
        <v>20</v>
      </c>
      <c r="B226" s="117">
        <v>50</v>
      </c>
      <c r="C226" s="117">
        <v>50</v>
      </c>
      <c r="D226" s="118">
        <v>20</v>
      </c>
      <c r="E226" s="135">
        <v>21</v>
      </c>
      <c r="F226" s="134" t="s">
        <v>582</v>
      </c>
      <c r="G226" s="132"/>
      <c r="H226" s="132"/>
      <c r="I226" s="132"/>
      <c r="J226" s="132"/>
      <c r="K226" s="132"/>
    </row>
    <row r="227" spans="1:11" ht="24" x14ac:dyDescent="0.25">
      <c r="A227" s="116">
        <v>20</v>
      </c>
      <c r="B227" s="117">
        <v>50</v>
      </c>
      <c r="C227" s="117">
        <v>50</v>
      </c>
      <c r="D227" s="118">
        <v>20</v>
      </c>
      <c r="E227" s="133">
        <v>22</v>
      </c>
      <c r="F227" s="134" t="s">
        <v>583</v>
      </c>
      <c r="G227" s="132"/>
      <c r="H227" s="132"/>
      <c r="I227" s="132"/>
      <c r="J227" s="132"/>
      <c r="K227" s="132"/>
    </row>
    <row r="228" spans="1:11" x14ac:dyDescent="0.25">
      <c r="A228" s="116">
        <v>20</v>
      </c>
      <c r="B228" s="117">
        <v>50</v>
      </c>
      <c r="C228" s="117">
        <v>50</v>
      </c>
      <c r="D228" s="129"/>
      <c r="E228" s="130"/>
      <c r="F228" s="137" t="s">
        <v>584</v>
      </c>
      <c r="G228" s="138">
        <v>80000</v>
      </c>
      <c r="H228" s="138">
        <v>79040.899999999994</v>
      </c>
      <c r="I228" s="138">
        <v>79040.899999999994</v>
      </c>
      <c r="J228" s="138">
        <v>959.10000000000582</v>
      </c>
      <c r="K228" s="138"/>
    </row>
    <row r="229" spans="1:11" x14ac:dyDescent="0.25">
      <c r="A229" s="116">
        <v>20</v>
      </c>
      <c r="B229" s="117"/>
      <c r="C229" s="117"/>
      <c r="D229" s="129"/>
      <c r="E229" s="130"/>
      <c r="F229" s="137" t="s">
        <v>585</v>
      </c>
      <c r="G229" s="138">
        <v>80000</v>
      </c>
      <c r="H229" s="138">
        <v>79040.899999999994</v>
      </c>
      <c r="I229" s="138">
        <v>79040.899999999994</v>
      </c>
      <c r="J229" s="138">
        <v>959.10000000000582</v>
      </c>
      <c r="K229" s="138"/>
    </row>
    <row r="230" spans="1:11" ht="25.5" x14ac:dyDescent="0.25">
      <c r="A230" s="116">
        <v>20</v>
      </c>
      <c r="B230" s="117">
        <v>60</v>
      </c>
      <c r="C230" s="117">
        <v>60</v>
      </c>
      <c r="D230" s="118"/>
      <c r="E230" s="130"/>
      <c r="F230" s="131" t="s">
        <v>586</v>
      </c>
      <c r="G230" s="132"/>
      <c r="H230" s="132"/>
      <c r="I230" s="132"/>
      <c r="J230" s="132"/>
      <c r="K230" s="132"/>
    </row>
    <row r="231" spans="1:11" ht="38.25" x14ac:dyDescent="0.25">
      <c r="A231" s="116">
        <v>20</v>
      </c>
      <c r="B231" s="117">
        <v>60</v>
      </c>
      <c r="C231" s="117">
        <v>60</v>
      </c>
      <c r="D231" s="118">
        <v>10</v>
      </c>
      <c r="E231" s="130"/>
      <c r="F231" s="131" t="s">
        <v>587</v>
      </c>
      <c r="G231" s="132"/>
      <c r="H231" s="132"/>
      <c r="I231" s="132"/>
      <c r="J231" s="132"/>
      <c r="K231" s="132"/>
    </row>
    <row r="232" spans="1:11" ht="24" x14ac:dyDescent="0.25">
      <c r="A232" s="116">
        <v>20</v>
      </c>
      <c r="B232" s="117">
        <v>60</v>
      </c>
      <c r="C232" s="117">
        <v>60</v>
      </c>
      <c r="D232" s="118">
        <v>10</v>
      </c>
      <c r="E232" s="133">
        <v>11</v>
      </c>
      <c r="F232" s="134" t="s">
        <v>578</v>
      </c>
      <c r="G232" s="132"/>
      <c r="H232" s="132"/>
      <c r="I232" s="132"/>
      <c r="J232" s="132"/>
      <c r="K232" s="132"/>
    </row>
    <row r="233" spans="1:11" ht="36" x14ac:dyDescent="0.25">
      <c r="A233" s="116">
        <v>20</v>
      </c>
      <c r="B233" s="117">
        <v>60</v>
      </c>
      <c r="C233" s="117">
        <v>60</v>
      </c>
      <c r="D233" s="118">
        <v>10</v>
      </c>
      <c r="E233" s="135">
        <v>12</v>
      </c>
      <c r="F233" s="134" t="s">
        <v>588</v>
      </c>
      <c r="G233" s="132"/>
      <c r="H233" s="132"/>
      <c r="I233" s="132"/>
      <c r="J233" s="132"/>
      <c r="K233" s="132"/>
    </row>
    <row r="234" spans="1:11" ht="36" x14ac:dyDescent="0.25">
      <c r="A234" s="116">
        <v>20</v>
      </c>
      <c r="B234" s="117">
        <v>60</v>
      </c>
      <c r="C234" s="117">
        <v>60</v>
      </c>
      <c r="D234" s="118">
        <v>10</v>
      </c>
      <c r="E234" s="135">
        <v>13</v>
      </c>
      <c r="F234" s="134" t="s">
        <v>589</v>
      </c>
      <c r="G234" s="132"/>
      <c r="H234" s="132"/>
      <c r="I234" s="132"/>
      <c r="J234" s="132"/>
      <c r="K234" s="132"/>
    </row>
    <row r="235" spans="1:11" ht="36" x14ac:dyDescent="0.25">
      <c r="A235" s="116">
        <v>20</v>
      </c>
      <c r="B235" s="117">
        <v>60</v>
      </c>
      <c r="C235" s="117">
        <v>60</v>
      </c>
      <c r="D235" s="118">
        <v>10</v>
      </c>
      <c r="E235" s="135">
        <v>14</v>
      </c>
      <c r="F235" s="134" t="s">
        <v>590</v>
      </c>
      <c r="G235" s="132"/>
      <c r="H235" s="132"/>
      <c r="I235" s="132"/>
      <c r="J235" s="132"/>
      <c r="K235" s="132"/>
    </row>
    <row r="236" spans="1:11" ht="36" x14ac:dyDescent="0.25">
      <c r="A236" s="116">
        <v>20</v>
      </c>
      <c r="B236" s="117">
        <v>60</v>
      </c>
      <c r="C236" s="117">
        <v>60</v>
      </c>
      <c r="D236" s="118">
        <v>10</v>
      </c>
      <c r="E236" s="135">
        <v>15</v>
      </c>
      <c r="F236" s="134" t="s">
        <v>591</v>
      </c>
      <c r="G236" s="132"/>
      <c r="H236" s="132"/>
      <c r="I236" s="132"/>
      <c r="J236" s="132"/>
      <c r="K236" s="132"/>
    </row>
    <row r="237" spans="1:11" ht="36" x14ac:dyDescent="0.25">
      <c r="A237" s="116">
        <v>20</v>
      </c>
      <c r="B237" s="117">
        <v>60</v>
      </c>
      <c r="C237" s="117">
        <v>60</v>
      </c>
      <c r="D237" s="118">
        <v>10</v>
      </c>
      <c r="E237" s="135">
        <v>16</v>
      </c>
      <c r="F237" s="134" t="s">
        <v>592</v>
      </c>
      <c r="G237" s="132"/>
      <c r="H237" s="132"/>
      <c r="I237" s="132"/>
      <c r="J237" s="132"/>
      <c r="K237" s="132"/>
    </row>
    <row r="238" spans="1:11" ht="25.5" x14ac:dyDescent="0.25">
      <c r="A238" s="116">
        <v>20</v>
      </c>
      <c r="B238" s="117">
        <v>60</v>
      </c>
      <c r="C238" s="117">
        <v>60</v>
      </c>
      <c r="D238" s="118">
        <v>20</v>
      </c>
      <c r="E238" s="130"/>
      <c r="F238" s="131" t="s">
        <v>593</v>
      </c>
      <c r="G238" s="132"/>
      <c r="H238" s="132"/>
      <c r="I238" s="132"/>
      <c r="J238" s="132"/>
      <c r="K238" s="132"/>
    </row>
    <row r="239" spans="1:11" ht="36" x14ac:dyDescent="0.25">
      <c r="A239" s="116">
        <v>20</v>
      </c>
      <c r="B239" s="117">
        <v>60</v>
      </c>
      <c r="C239" s="117">
        <v>60</v>
      </c>
      <c r="D239" s="118">
        <v>20</v>
      </c>
      <c r="E239" s="133">
        <v>21</v>
      </c>
      <c r="F239" s="134" t="s">
        <v>594</v>
      </c>
      <c r="G239" s="132"/>
      <c r="H239" s="132"/>
      <c r="I239" s="132"/>
      <c r="J239" s="132"/>
      <c r="K239" s="132"/>
    </row>
    <row r="240" spans="1:11" ht="36" x14ac:dyDescent="0.25">
      <c r="A240" s="116">
        <v>20</v>
      </c>
      <c r="B240" s="117">
        <v>60</v>
      </c>
      <c r="C240" s="117">
        <v>60</v>
      </c>
      <c r="D240" s="118">
        <v>20</v>
      </c>
      <c r="E240" s="133">
        <v>22</v>
      </c>
      <c r="F240" s="134" t="s">
        <v>595</v>
      </c>
      <c r="G240" s="132">
        <v>50000</v>
      </c>
      <c r="H240" s="132">
        <v>0</v>
      </c>
      <c r="I240" s="132">
        <v>0</v>
      </c>
      <c r="J240" s="132">
        <v>50000</v>
      </c>
      <c r="K240" s="132"/>
    </row>
    <row r="241" spans="1:11" x14ac:dyDescent="0.25">
      <c r="A241" s="116">
        <v>20</v>
      </c>
      <c r="B241" s="129"/>
      <c r="C241" s="129"/>
      <c r="D241" s="129"/>
      <c r="E241" s="130"/>
      <c r="F241" s="137" t="s">
        <v>596</v>
      </c>
      <c r="G241" s="138">
        <v>50000</v>
      </c>
      <c r="H241" s="138"/>
      <c r="I241" s="138"/>
      <c r="J241" s="138">
        <v>50000</v>
      </c>
      <c r="K241" s="138"/>
    </row>
    <row r="242" spans="1:11" x14ac:dyDescent="0.25">
      <c r="A242" s="116">
        <v>20</v>
      </c>
      <c r="B242" s="129"/>
      <c r="C242" s="129"/>
      <c r="D242" s="129"/>
      <c r="E242" s="130"/>
      <c r="F242" s="137" t="s">
        <v>597</v>
      </c>
      <c r="G242" s="138">
        <v>50000</v>
      </c>
      <c r="H242" s="138"/>
      <c r="I242" s="138"/>
      <c r="J242" s="138">
        <v>50000</v>
      </c>
      <c r="K242" s="138"/>
    </row>
    <row r="243" spans="1:11" ht="38.25" x14ac:dyDescent="0.25">
      <c r="A243" s="116">
        <v>20</v>
      </c>
      <c r="B243" s="117">
        <v>70</v>
      </c>
      <c r="C243" s="117">
        <v>70</v>
      </c>
      <c r="D243" s="130"/>
      <c r="E243" s="130"/>
      <c r="F243" s="126" t="s">
        <v>598</v>
      </c>
      <c r="G243" s="132"/>
      <c r="H243" s="132"/>
      <c r="I243" s="132"/>
      <c r="J243" s="132"/>
      <c r="K243" s="132"/>
    </row>
    <row r="244" spans="1:11" ht="25.5" x14ac:dyDescent="0.25">
      <c r="A244" s="116">
        <v>20</v>
      </c>
      <c r="B244" s="117">
        <v>70</v>
      </c>
      <c r="C244" s="117">
        <v>70</v>
      </c>
      <c r="D244" s="118">
        <v>10</v>
      </c>
      <c r="E244" s="130"/>
      <c r="F244" s="131" t="s">
        <v>599</v>
      </c>
      <c r="G244" s="132"/>
      <c r="H244" s="132"/>
      <c r="I244" s="132"/>
      <c r="J244" s="132"/>
      <c r="K244" s="132"/>
    </row>
    <row r="245" spans="1:11" ht="36" x14ac:dyDescent="0.25">
      <c r="A245" s="116">
        <v>20</v>
      </c>
      <c r="B245" s="117">
        <v>70</v>
      </c>
      <c r="C245" s="117">
        <v>70</v>
      </c>
      <c r="D245" s="118">
        <v>10</v>
      </c>
      <c r="E245" s="133">
        <v>11</v>
      </c>
      <c r="F245" s="134" t="s">
        <v>600</v>
      </c>
      <c r="G245" s="132">
        <v>25000</v>
      </c>
      <c r="H245" s="132">
        <v>0</v>
      </c>
      <c r="I245" s="132">
        <v>0</v>
      </c>
      <c r="J245" s="132">
        <v>25000</v>
      </c>
      <c r="K245" s="132"/>
    </row>
    <row r="246" spans="1:11" ht="36" x14ac:dyDescent="0.25">
      <c r="A246" s="116">
        <v>20</v>
      </c>
      <c r="B246" s="117">
        <v>70</v>
      </c>
      <c r="C246" s="117">
        <v>70</v>
      </c>
      <c r="D246" s="118">
        <v>10</v>
      </c>
      <c r="E246" s="135">
        <v>12</v>
      </c>
      <c r="F246" s="134" t="s">
        <v>601</v>
      </c>
      <c r="G246" s="132">
        <v>400000</v>
      </c>
      <c r="H246" s="132">
        <v>0</v>
      </c>
      <c r="I246" s="132">
        <v>0</v>
      </c>
      <c r="J246" s="132">
        <v>400000</v>
      </c>
      <c r="K246" s="132"/>
    </row>
    <row r="247" spans="1:11" ht="36" x14ac:dyDescent="0.25">
      <c r="A247" s="116">
        <v>20</v>
      </c>
      <c r="B247" s="117">
        <v>70</v>
      </c>
      <c r="C247" s="117">
        <v>70</v>
      </c>
      <c r="D247" s="118">
        <v>10</v>
      </c>
      <c r="E247" s="135">
        <v>13</v>
      </c>
      <c r="F247" s="134" t="s">
        <v>602</v>
      </c>
      <c r="G247" s="132"/>
      <c r="H247" s="132"/>
      <c r="I247" s="132"/>
      <c r="J247" s="132"/>
      <c r="K247" s="132"/>
    </row>
    <row r="248" spans="1:11" ht="36" x14ac:dyDescent="0.25">
      <c r="A248" s="116">
        <v>20</v>
      </c>
      <c r="B248" s="117">
        <v>70</v>
      </c>
      <c r="C248" s="117">
        <v>70</v>
      </c>
      <c r="D248" s="118">
        <v>10</v>
      </c>
      <c r="E248" s="135">
        <v>14</v>
      </c>
      <c r="F248" s="134" t="s">
        <v>603</v>
      </c>
      <c r="G248" s="132">
        <v>50000</v>
      </c>
      <c r="H248" s="132">
        <v>0</v>
      </c>
      <c r="I248" s="132">
        <v>0</v>
      </c>
      <c r="J248" s="132">
        <v>50000</v>
      </c>
      <c r="K248" s="132"/>
    </row>
    <row r="249" spans="1:11" x14ac:dyDescent="0.25">
      <c r="A249" s="116">
        <v>20</v>
      </c>
      <c r="B249" s="129"/>
      <c r="C249" s="129"/>
      <c r="D249" s="129"/>
      <c r="E249" s="130"/>
      <c r="F249" s="137" t="s">
        <v>604</v>
      </c>
      <c r="G249" s="138">
        <v>475000</v>
      </c>
      <c r="H249" s="138">
        <v>0</v>
      </c>
      <c r="I249" s="138">
        <v>0</v>
      </c>
      <c r="J249" s="138">
        <v>475000</v>
      </c>
      <c r="K249" s="138"/>
    </row>
    <row r="250" spans="1:11" x14ac:dyDescent="0.25">
      <c r="A250" s="116">
        <v>20</v>
      </c>
      <c r="B250" s="129"/>
      <c r="C250" s="129"/>
      <c r="D250" s="143"/>
      <c r="E250" s="130"/>
      <c r="F250" s="137" t="s">
        <v>605</v>
      </c>
      <c r="G250" s="138">
        <v>475000</v>
      </c>
      <c r="H250" s="138">
        <v>0</v>
      </c>
      <c r="I250" s="138">
        <v>0</v>
      </c>
      <c r="J250" s="138">
        <v>475000</v>
      </c>
      <c r="K250" s="138"/>
    </row>
    <row r="251" spans="1:11" ht="25.5" x14ac:dyDescent="0.25">
      <c r="A251" s="151">
        <v>20</v>
      </c>
      <c r="B251" s="157">
        <v>80</v>
      </c>
      <c r="C251" s="157">
        <v>80</v>
      </c>
      <c r="D251" s="158"/>
      <c r="E251" s="158"/>
      <c r="F251" s="150" t="s">
        <v>606</v>
      </c>
      <c r="G251" s="132"/>
      <c r="H251" s="154"/>
      <c r="I251" s="154"/>
      <c r="J251" s="154"/>
      <c r="K251" s="154"/>
    </row>
    <row r="252" spans="1:11" ht="25.5" x14ac:dyDescent="0.25">
      <c r="A252" s="151">
        <v>20</v>
      </c>
      <c r="B252" s="157">
        <v>80</v>
      </c>
      <c r="C252" s="157">
        <v>80</v>
      </c>
      <c r="D252" s="152">
        <v>10</v>
      </c>
      <c r="E252" s="158"/>
      <c r="F252" s="150" t="s">
        <v>607</v>
      </c>
      <c r="G252" s="132"/>
      <c r="H252" s="154"/>
      <c r="I252" s="154"/>
      <c r="J252" s="154"/>
      <c r="K252" s="154"/>
    </row>
    <row r="253" spans="1:11" ht="24" x14ac:dyDescent="0.25">
      <c r="A253" s="151">
        <v>20</v>
      </c>
      <c r="B253" s="157">
        <v>80</v>
      </c>
      <c r="C253" s="157">
        <v>80</v>
      </c>
      <c r="D253" s="152">
        <v>10</v>
      </c>
      <c r="E253" s="153">
        <v>11</v>
      </c>
      <c r="F253" s="149" t="s">
        <v>608</v>
      </c>
      <c r="G253" s="132">
        <v>20000</v>
      </c>
      <c r="H253" s="154">
        <v>0</v>
      </c>
      <c r="I253" s="154">
        <v>0</v>
      </c>
      <c r="J253" s="154">
        <v>20000</v>
      </c>
      <c r="K253" s="154"/>
    </row>
    <row r="254" spans="1:11" ht="36" x14ac:dyDescent="0.25">
      <c r="A254" s="151">
        <v>20</v>
      </c>
      <c r="B254" s="157">
        <v>80</v>
      </c>
      <c r="C254" s="157">
        <v>80</v>
      </c>
      <c r="D254" s="152">
        <v>10</v>
      </c>
      <c r="E254" s="159">
        <v>12</v>
      </c>
      <c r="F254" s="149" t="s">
        <v>609</v>
      </c>
      <c r="G254" s="132"/>
      <c r="H254" s="154"/>
      <c r="I254" s="154"/>
      <c r="J254" s="154"/>
      <c r="K254" s="154"/>
    </row>
    <row r="255" spans="1:11" ht="24" x14ac:dyDescent="0.25">
      <c r="A255" s="151">
        <v>20</v>
      </c>
      <c r="B255" s="157">
        <v>80</v>
      </c>
      <c r="C255" s="157">
        <v>80</v>
      </c>
      <c r="D255" s="152">
        <v>10</v>
      </c>
      <c r="E255" s="153">
        <v>13</v>
      </c>
      <c r="F255" s="149" t="s">
        <v>610</v>
      </c>
      <c r="G255" s="132"/>
      <c r="H255" s="154"/>
      <c r="I255" s="154"/>
      <c r="J255" s="154"/>
      <c r="K255" s="154"/>
    </row>
    <row r="256" spans="1:11" ht="24" x14ac:dyDescent="0.25">
      <c r="A256" s="151">
        <v>20</v>
      </c>
      <c r="B256" s="157">
        <v>80</v>
      </c>
      <c r="C256" s="157">
        <v>80</v>
      </c>
      <c r="D256" s="152">
        <v>10</v>
      </c>
      <c r="E256" s="153">
        <v>14</v>
      </c>
      <c r="F256" s="149" t="s">
        <v>611</v>
      </c>
      <c r="G256" s="132">
        <v>20000</v>
      </c>
      <c r="H256" s="154">
        <v>0</v>
      </c>
      <c r="I256" s="154">
        <v>0</v>
      </c>
      <c r="J256" s="154">
        <v>20000</v>
      </c>
      <c r="K256" s="154"/>
    </row>
    <row r="257" spans="1:11" ht="25.5" x14ac:dyDescent="0.25">
      <c r="A257" s="151">
        <v>20</v>
      </c>
      <c r="B257" s="157">
        <v>80</v>
      </c>
      <c r="C257" s="157">
        <v>80</v>
      </c>
      <c r="D257" s="152">
        <v>20</v>
      </c>
      <c r="E257" s="158"/>
      <c r="F257" s="150" t="s">
        <v>612</v>
      </c>
      <c r="G257" s="132"/>
      <c r="H257" s="154"/>
      <c r="I257" s="154"/>
      <c r="J257" s="154"/>
      <c r="K257" s="154"/>
    </row>
    <row r="258" spans="1:11" ht="24" x14ac:dyDescent="0.25">
      <c r="A258" s="151">
        <v>20</v>
      </c>
      <c r="B258" s="157">
        <v>80</v>
      </c>
      <c r="C258" s="157">
        <v>80</v>
      </c>
      <c r="D258" s="152">
        <v>20</v>
      </c>
      <c r="E258" s="153">
        <v>21</v>
      </c>
      <c r="F258" s="149" t="s">
        <v>613</v>
      </c>
      <c r="G258" s="132">
        <v>20000</v>
      </c>
      <c r="H258" s="154">
        <v>0</v>
      </c>
      <c r="I258" s="154">
        <v>0</v>
      </c>
      <c r="J258" s="154">
        <v>20000</v>
      </c>
      <c r="K258" s="154"/>
    </row>
    <row r="259" spans="1:11" ht="36" x14ac:dyDescent="0.25">
      <c r="A259" s="151">
        <v>20</v>
      </c>
      <c r="B259" s="157">
        <v>80</v>
      </c>
      <c r="C259" s="157">
        <v>80</v>
      </c>
      <c r="D259" s="152">
        <v>20</v>
      </c>
      <c r="E259" s="159">
        <v>22</v>
      </c>
      <c r="F259" s="149" t="s">
        <v>614</v>
      </c>
      <c r="G259" s="132">
        <v>20000</v>
      </c>
      <c r="H259" s="154">
        <v>0</v>
      </c>
      <c r="I259" s="154">
        <v>0</v>
      </c>
      <c r="J259" s="154">
        <v>20000</v>
      </c>
      <c r="K259" s="154"/>
    </row>
    <row r="260" spans="1:11" ht="24" x14ac:dyDescent="0.25">
      <c r="A260" s="151">
        <v>20</v>
      </c>
      <c r="B260" s="157">
        <v>80</v>
      </c>
      <c r="C260" s="157">
        <v>80</v>
      </c>
      <c r="D260" s="152">
        <v>20</v>
      </c>
      <c r="E260" s="159">
        <v>23</v>
      </c>
      <c r="F260" s="149" t="s">
        <v>583</v>
      </c>
      <c r="G260" s="132"/>
      <c r="H260" s="154"/>
      <c r="I260" s="154"/>
      <c r="J260" s="154"/>
      <c r="K260" s="154"/>
    </row>
    <row r="261" spans="1:11" ht="25.5" x14ac:dyDescent="0.25">
      <c r="A261" s="151">
        <v>20</v>
      </c>
      <c r="B261" s="157">
        <v>80</v>
      </c>
      <c r="C261" s="157">
        <v>80</v>
      </c>
      <c r="D261" s="152">
        <v>30</v>
      </c>
      <c r="E261" s="158"/>
      <c r="F261" s="150" t="s">
        <v>615</v>
      </c>
      <c r="G261" s="132"/>
      <c r="H261" s="154"/>
      <c r="I261" s="154"/>
      <c r="J261" s="154"/>
      <c r="K261" s="154"/>
    </row>
    <row r="262" spans="1:11" ht="24" x14ac:dyDescent="0.25">
      <c r="A262" s="151">
        <v>20</v>
      </c>
      <c r="B262" s="157">
        <v>80</v>
      </c>
      <c r="C262" s="157">
        <v>80</v>
      </c>
      <c r="D262" s="152">
        <v>30</v>
      </c>
      <c r="E262" s="153">
        <v>31</v>
      </c>
      <c r="F262" s="149" t="s">
        <v>616</v>
      </c>
      <c r="G262" s="132"/>
      <c r="H262" s="154"/>
      <c r="I262" s="154"/>
      <c r="J262" s="154"/>
      <c r="K262" s="154"/>
    </row>
    <row r="263" spans="1:11" ht="24" x14ac:dyDescent="0.25">
      <c r="A263" s="151">
        <v>20</v>
      </c>
      <c r="B263" s="157">
        <v>80</v>
      </c>
      <c r="C263" s="157">
        <v>80</v>
      </c>
      <c r="D263" s="152">
        <v>30</v>
      </c>
      <c r="E263" s="159">
        <v>32</v>
      </c>
      <c r="F263" s="149" t="s">
        <v>583</v>
      </c>
      <c r="G263" s="132"/>
      <c r="H263" s="154"/>
      <c r="I263" s="154"/>
      <c r="J263" s="154"/>
      <c r="K263" s="154"/>
    </row>
    <row r="264" spans="1:11" ht="36" x14ac:dyDescent="0.25">
      <c r="A264" s="151">
        <v>20</v>
      </c>
      <c r="B264" s="157">
        <v>80</v>
      </c>
      <c r="C264" s="157">
        <v>80</v>
      </c>
      <c r="D264" s="152">
        <v>30</v>
      </c>
      <c r="E264" s="159">
        <v>33</v>
      </c>
      <c r="F264" s="149" t="s">
        <v>617</v>
      </c>
      <c r="G264" s="132">
        <v>50000</v>
      </c>
      <c r="H264" s="154">
        <v>0</v>
      </c>
      <c r="I264" s="154">
        <v>0</v>
      </c>
      <c r="J264" s="154">
        <v>50000</v>
      </c>
      <c r="K264" s="154"/>
    </row>
    <row r="265" spans="1:11" ht="25.5" x14ac:dyDescent="0.25">
      <c r="A265" s="151">
        <v>20</v>
      </c>
      <c r="B265" s="157">
        <v>80</v>
      </c>
      <c r="C265" s="157">
        <v>80</v>
      </c>
      <c r="D265" s="152">
        <v>40</v>
      </c>
      <c r="E265" s="158"/>
      <c r="F265" s="150" t="s">
        <v>618</v>
      </c>
      <c r="G265" s="132"/>
      <c r="H265" s="154"/>
      <c r="I265" s="154"/>
      <c r="J265" s="154"/>
      <c r="K265" s="154"/>
    </row>
    <row r="266" spans="1:11" ht="36" x14ac:dyDescent="0.25">
      <c r="A266" s="151">
        <v>20</v>
      </c>
      <c r="B266" s="157">
        <v>80</v>
      </c>
      <c r="C266" s="157">
        <v>80</v>
      </c>
      <c r="D266" s="152">
        <v>40</v>
      </c>
      <c r="E266" s="153">
        <v>41</v>
      </c>
      <c r="F266" s="149" t="s">
        <v>617</v>
      </c>
      <c r="G266" s="132"/>
      <c r="H266" s="154"/>
      <c r="I266" s="154"/>
      <c r="J266" s="154"/>
      <c r="K266" s="154"/>
    </row>
    <row r="267" spans="1:11" ht="24" x14ac:dyDescent="0.25">
      <c r="A267" s="151">
        <v>20</v>
      </c>
      <c r="B267" s="157">
        <v>80</v>
      </c>
      <c r="C267" s="157">
        <v>80</v>
      </c>
      <c r="D267" s="152">
        <v>40</v>
      </c>
      <c r="E267" s="159">
        <v>42</v>
      </c>
      <c r="F267" s="149" t="s">
        <v>583</v>
      </c>
      <c r="G267" s="132"/>
      <c r="H267" s="154"/>
      <c r="I267" s="154"/>
      <c r="J267" s="154"/>
      <c r="K267" s="154"/>
    </row>
    <row r="268" spans="1:11" ht="25.5" x14ac:dyDescent="0.25">
      <c r="A268" s="151">
        <v>20</v>
      </c>
      <c r="B268" s="157">
        <v>80</v>
      </c>
      <c r="C268" s="157">
        <v>80</v>
      </c>
      <c r="D268" s="152">
        <v>50</v>
      </c>
      <c r="E268" s="158"/>
      <c r="F268" s="150" t="s">
        <v>619</v>
      </c>
      <c r="G268" s="132"/>
      <c r="H268" s="154"/>
      <c r="I268" s="154"/>
      <c r="J268" s="154"/>
      <c r="K268" s="154"/>
    </row>
    <row r="269" spans="1:11" ht="36" x14ac:dyDescent="0.25">
      <c r="A269" s="151">
        <v>20</v>
      </c>
      <c r="B269" s="157">
        <v>80</v>
      </c>
      <c r="C269" s="157">
        <v>80</v>
      </c>
      <c r="D269" s="152">
        <v>50</v>
      </c>
      <c r="E269" s="159">
        <v>51</v>
      </c>
      <c r="F269" s="149" t="s">
        <v>594</v>
      </c>
      <c r="G269" s="132"/>
      <c r="H269" s="154"/>
      <c r="I269" s="154"/>
      <c r="J269" s="154"/>
      <c r="K269" s="154"/>
    </row>
    <row r="270" spans="1:11" ht="24" x14ac:dyDescent="0.25">
      <c r="A270" s="151">
        <v>20</v>
      </c>
      <c r="B270" s="157">
        <v>80</v>
      </c>
      <c r="C270" s="157">
        <v>80</v>
      </c>
      <c r="D270" s="152">
        <v>50</v>
      </c>
      <c r="E270" s="159">
        <v>52</v>
      </c>
      <c r="F270" s="149" t="s">
        <v>620</v>
      </c>
      <c r="G270" s="132"/>
      <c r="H270" s="154"/>
      <c r="I270" s="154"/>
      <c r="J270" s="154"/>
      <c r="K270" s="154"/>
    </row>
    <row r="271" spans="1:11" ht="24" x14ac:dyDescent="0.25">
      <c r="A271" s="151">
        <v>20</v>
      </c>
      <c r="B271" s="157">
        <v>80</v>
      </c>
      <c r="C271" s="157">
        <v>80</v>
      </c>
      <c r="D271" s="152">
        <v>50</v>
      </c>
      <c r="E271" s="159">
        <v>53</v>
      </c>
      <c r="F271" s="149" t="s">
        <v>621</v>
      </c>
      <c r="G271" s="132"/>
      <c r="H271" s="154"/>
      <c r="I271" s="154"/>
      <c r="J271" s="154"/>
      <c r="K271" s="154"/>
    </row>
    <row r="272" spans="1:11" ht="25.5" x14ac:dyDescent="0.25">
      <c r="A272" s="151">
        <v>20</v>
      </c>
      <c r="B272" s="157">
        <v>80</v>
      </c>
      <c r="C272" s="157">
        <v>80</v>
      </c>
      <c r="D272" s="152">
        <v>60</v>
      </c>
      <c r="E272" s="158"/>
      <c r="F272" s="150" t="s">
        <v>622</v>
      </c>
      <c r="G272" s="132"/>
      <c r="H272" s="154"/>
      <c r="I272" s="154"/>
      <c r="J272" s="154"/>
      <c r="K272" s="154"/>
    </row>
    <row r="273" spans="1:11" ht="24" x14ac:dyDescent="0.25">
      <c r="A273" s="151">
        <v>20</v>
      </c>
      <c r="B273" s="157">
        <v>80</v>
      </c>
      <c r="C273" s="157">
        <v>80</v>
      </c>
      <c r="D273" s="152">
        <v>60</v>
      </c>
      <c r="E273" s="159">
        <v>61</v>
      </c>
      <c r="F273" s="149" t="s">
        <v>623</v>
      </c>
      <c r="G273" s="132">
        <v>20000</v>
      </c>
      <c r="H273" s="154">
        <v>0</v>
      </c>
      <c r="I273" s="154">
        <v>0</v>
      </c>
      <c r="J273" s="154">
        <v>20000</v>
      </c>
      <c r="K273" s="154"/>
    </row>
    <row r="274" spans="1:11" ht="24" x14ac:dyDescent="0.25">
      <c r="A274" s="151">
        <v>20</v>
      </c>
      <c r="B274" s="157">
        <v>80</v>
      </c>
      <c r="C274" s="157">
        <v>80</v>
      </c>
      <c r="D274" s="152">
        <v>60</v>
      </c>
      <c r="E274" s="159">
        <v>62</v>
      </c>
      <c r="F274" s="149" t="s">
        <v>624</v>
      </c>
      <c r="G274" s="132">
        <v>20000</v>
      </c>
      <c r="H274" s="154">
        <v>0</v>
      </c>
      <c r="I274" s="154">
        <v>0</v>
      </c>
      <c r="J274" s="154">
        <v>20000</v>
      </c>
      <c r="K274" s="154"/>
    </row>
    <row r="275" spans="1:11" ht="24" x14ac:dyDescent="0.25">
      <c r="A275" s="151">
        <v>20</v>
      </c>
      <c r="B275" s="157">
        <v>80</v>
      </c>
      <c r="C275" s="157">
        <v>80</v>
      </c>
      <c r="D275" s="152">
        <v>60</v>
      </c>
      <c r="E275" s="159">
        <v>63</v>
      </c>
      <c r="F275" s="149" t="s">
        <v>625</v>
      </c>
      <c r="G275" s="132"/>
      <c r="H275" s="154"/>
      <c r="I275" s="154"/>
      <c r="J275" s="154"/>
      <c r="K275" s="154"/>
    </row>
    <row r="276" spans="1:11" ht="33.75" x14ac:dyDescent="0.25">
      <c r="A276" s="151">
        <v>20</v>
      </c>
      <c r="B276" s="157">
        <v>80</v>
      </c>
      <c r="C276" s="157">
        <v>80</v>
      </c>
      <c r="D276" s="152">
        <v>80</v>
      </c>
      <c r="E276" s="159">
        <v>81</v>
      </c>
      <c r="F276" s="160" t="s">
        <v>626</v>
      </c>
      <c r="G276" s="132">
        <v>1335000</v>
      </c>
      <c r="H276" s="154">
        <v>1290000</v>
      </c>
      <c r="I276" s="154">
        <v>1122750</v>
      </c>
      <c r="J276" s="154">
        <v>45000</v>
      </c>
      <c r="K276" s="154">
        <v>167250</v>
      </c>
    </row>
    <row r="277" spans="1:11" x14ac:dyDescent="0.25">
      <c r="A277" s="116">
        <v>20</v>
      </c>
      <c r="B277" s="129"/>
      <c r="C277" s="129"/>
      <c r="D277" s="143"/>
      <c r="E277" s="130"/>
      <c r="F277" s="137" t="s">
        <v>627</v>
      </c>
      <c r="G277" s="138">
        <v>1505000</v>
      </c>
      <c r="H277" s="138">
        <v>1290000</v>
      </c>
      <c r="I277" s="138">
        <v>1122750</v>
      </c>
      <c r="J277" s="138">
        <v>215000</v>
      </c>
      <c r="K277" s="138">
        <v>167250</v>
      </c>
    </row>
    <row r="278" spans="1:11" x14ac:dyDescent="0.25">
      <c r="A278" s="116">
        <v>20</v>
      </c>
      <c r="B278" s="129"/>
      <c r="C278" s="129"/>
      <c r="D278" s="143"/>
      <c r="E278" s="130"/>
      <c r="F278" s="137" t="s">
        <v>628</v>
      </c>
      <c r="G278" s="138">
        <v>1505000</v>
      </c>
      <c r="H278" s="138">
        <v>1290000</v>
      </c>
      <c r="I278" s="138">
        <v>1122750</v>
      </c>
      <c r="J278" s="138">
        <v>215000</v>
      </c>
      <c r="K278" s="138">
        <v>167250</v>
      </c>
    </row>
    <row r="279" spans="1:11" ht="25.5" x14ac:dyDescent="0.25">
      <c r="A279" s="116">
        <v>20</v>
      </c>
      <c r="B279" s="117">
        <v>90</v>
      </c>
      <c r="C279" s="117">
        <v>90</v>
      </c>
      <c r="D279" s="143"/>
      <c r="E279" s="130"/>
      <c r="F279" s="131" t="s">
        <v>629</v>
      </c>
      <c r="G279" s="132"/>
      <c r="H279" s="132"/>
      <c r="I279" s="132"/>
      <c r="J279" s="132"/>
      <c r="K279" s="132"/>
    </row>
    <row r="280" spans="1:11" ht="25.5" x14ac:dyDescent="0.25">
      <c r="A280" s="116">
        <v>20</v>
      </c>
      <c r="B280" s="117">
        <v>90</v>
      </c>
      <c r="C280" s="117">
        <v>90</v>
      </c>
      <c r="D280" s="118">
        <v>10</v>
      </c>
      <c r="E280" s="130"/>
      <c r="F280" s="131" t="s">
        <v>630</v>
      </c>
      <c r="G280" s="132"/>
      <c r="H280" s="132"/>
      <c r="I280" s="132"/>
      <c r="J280" s="132"/>
      <c r="K280" s="132"/>
    </row>
    <row r="281" spans="1:11" ht="24" x14ac:dyDescent="0.25">
      <c r="A281" s="116">
        <v>20</v>
      </c>
      <c r="B281" s="117">
        <v>90</v>
      </c>
      <c r="C281" s="117">
        <v>90</v>
      </c>
      <c r="D281" s="118">
        <v>10</v>
      </c>
      <c r="E281" s="133">
        <v>11</v>
      </c>
      <c r="F281" s="134" t="s">
        <v>631</v>
      </c>
      <c r="G281" s="132"/>
      <c r="H281" s="132"/>
      <c r="I281" s="132"/>
      <c r="J281" s="132"/>
      <c r="K281" s="132"/>
    </row>
    <row r="282" spans="1:11" ht="25.5" x14ac:dyDescent="0.25">
      <c r="A282" s="116">
        <v>20</v>
      </c>
      <c r="B282" s="117">
        <v>90</v>
      </c>
      <c r="C282" s="117">
        <v>90</v>
      </c>
      <c r="D282" s="118">
        <v>20</v>
      </c>
      <c r="E282" s="130"/>
      <c r="F282" s="131" t="s">
        <v>632</v>
      </c>
      <c r="G282" s="132"/>
      <c r="H282" s="132"/>
      <c r="I282" s="132"/>
      <c r="J282" s="132"/>
      <c r="K282" s="132"/>
    </row>
    <row r="283" spans="1:11" ht="24" x14ac:dyDescent="0.25">
      <c r="A283" s="116">
        <v>20</v>
      </c>
      <c r="B283" s="117">
        <v>90</v>
      </c>
      <c r="C283" s="117">
        <v>90</v>
      </c>
      <c r="D283" s="118">
        <v>20</v>
      </c>
      <c r="E283" s="133">
        <v>21</v>
      </c>
      <c r="F283" s="134" t="s">
        <v>633</v>
      </c>
      <c r="G283" s="132"/>
      <c r="H283" s="132"/>
      <c r="I283" s="132"/>
      <c r="J283" s="132"/>
      <c r="K283" s="132"/>
    </row>
    <row r="284" spans="1:11" ht="36" x14ac:dyDescent="0.25">
      <c r="A284" s="116">
        <v>20</v>
      </c>
      <c r="B284" s="117">
        <v>90</v>
      </c>
      <c r="C284" s="117">
        <v>90</v>
      </c>
      <c r="D284" s="118">
        <v>20</v>
      </c>
      <c r="E284" s="135">
        <v>22</v>
      </c>
      <c r="F284" s="134" t="s">
        <v>634</v>
      </c>
      <c r="G284" s="132">
        <v>673131.01</v>
      </c>
      <c r="H284" s="132">
        <v>66477.19</v>
      </c>
      <c r="I284" s="132">
        <v>21006.14</v>
      </c>
      <c r="J284" s="132">
        <v>606653.81999999995</v>
      </c>
      <c r="K284" s="132">
        <v>45471.05</v>
      </c>
    </row>
    <row r="285" spans="1:11" x14ac:dyDescent="0.25">
      <c r="A285" s="129"/>
      <c r="B285" s="129"/>
      <c r="C285" s="129"/>
      <c r="D285" s="129"/>
      <c r="E285" s="130"/>
      <c r="F285" s="137" t="s">
        <v>635</v>
      </c>
      <c r="G285" s="138">
        <v>673131.01</v>
      </c>
      <c r="H285" s="138">
        <v>66477.19</v>
      </c>
      <c r="I285" s="138">
        <v>21006.14</v>
      </c>
      <c r="J285" s="138">
        <v>606653.81999999995</v>
      </c>
      <c r="K285" s="138">
        <v>45471.05</v>
      </c>
    </row>
    <row r="286" spans="1:11" x14ac:dyDescent="0.25">
      <c r="A286" s="129"/>
      <c r="B286" s="129"/>
      <c r="C286" s="129"/>
      <c r="D286" s="129"/>
      <c r="E286" s="130"/>
      <c r="F286" s="137" t="s">
        <v>636</v>
      </c>
      <c r="G286" s="138">
        <v>673131.01</v>
      </c>
      <c r="H286" s="138">
        <v>66477.19</v>
      </c>
      <c r="I286" s="138">
        <v>21006.14</v>
      </c>
      <c r="J286" s="138">
        <v>606653.81999999995</v>
      </c>
      <c r="K286" s="138">
        <v>45471.05</v>
      </c>
    </row>
    <row r="287" spans="1:11" x14ac:dyDescent="0.25">
      <c r="A287" s="129"/>
      <c r="B287" s="129"/>
      <c r="C287" s="129"/>
      <c r="D287" s="129"/>
      <c r="E287" s="130"/>
      <c r="F287" s="116" t="s">
        <v>637</v>
      </c>
      <c r="G287" s="144">
        <v>11612041.470000001</v>
      </c>
      <c r="H287" s="144">
        <v>9447433.0999999996</v>
      </c>
      <c r="I287" s="144">
        <v>7976602.8100000005</v>
      </c>
      <c r="J287" s="144">
        <v>2164608.3699999996</v>
      </c>
      <c r="K287" s="144">
        <v>1470830.29</v>
      </c>
    </row>
    <row r="288" spans="1:11" ht="38.25" x14ac:dyDescent="0.25">
      <c r="A288" s="116">
        <v>30</v>
      </c>
      <c r="B288" s="124" t="s">
        <v>638</v>
      </c>
      <c r="C288" s="124" t="s">
        <v>638</v>
      </c>
      <c r="D288" s="124"/>
      <c r="E288" s="125"/>
      <c r="F288" s="126" t="s">
        <v>639</v>
      </c>
      <c r="G288" s="132"/>
      <c r="H288" s="127"/>
      <c r="I288" s="127"/>
      <c r="J288" s="127"/>
      <c r="K288" s="127"/>
    </row>
    <row r="289" spans="1:11" ht="38.25" x14ac:dyDescent="0.25">
      <c r="A289" s="116">
        <v>30</v>
      </c>
      <c r="B289" s="117">
        <v>10</v>
      </c>
      <c r="C289" s="117">
        <v>10</v>
      </c>
      <c r="D289" s="129"/>
      <c r="E289" s="130"/>
      <c r="F289" s="131" t="s">
        <v>640</v>
      </c>
      <c r="G289" s="132"/>
      <c r="H289" s="132"/>
      <c r="I289" s="132"/>
      <c r="J289" s="132"/>
      <c r="K289" s="132"/>
    </row>
    <row r="290" spans="1:11" ht="51" x14ac:dyDescent="0.25">
      <c r="A290" s="116">
        <v>30</v>
      </c>
      <c r="B290" s="117">
        <v>10</v>
      </c>
      <c r="C290" s="117">
        <v>10</v>
      </c>
      <c r="D290" s="118">
        <v>10</v>
      </c>
      <c r="E290" s="130"/>
      <c r="F290" s="131" t="s">
        <v>641</v>
      </c>
      <c r="G290" s="132"/>
      <c r="H290" s="132"/>
      <c r="I290" s="132"/>
      <c r="J290" s="132"/>
      <c r="K290" s="132"/>
    </row>
    <row r="291" spans="1:11" ht="24" x14ac:dyDescent="0.25">
      <c r="A291" s="116">
        <v>30</v>
      </c>
      <c r="B291" s="117">
        <v>10</v>
      </c>
      <c r="C291" s="117">
        <v>10</v>
      </c>
      <c r="D291" s="118">
        <v>10</v>
      </c>
      <c r="E291" s="133">
        <v>11</v>
      </c>
      <c r="F291" s="134" t="s">
        <v>642</v>
      </c>
      <c r="G291" s="132">
        <v>314281.5</v>
      </c>
      <c r="H291" s="132">
        <v>115005.66</v>
      </c>
      <c r="I291" s="132">
        <v>113874.16</v>
      </c>
      <c r="J291" s="132">
        <v>199275.84</v>
      </c>
      <c r="K291" s="132">
        <v>1131.5</v>
      </c>
    </row>
    <row r="292" spans="1:11" ht="36" x14ac:dyDescent="0.25">
      <c r="A292" s="116">
        <v>30</v>
      </c>
      <c r="B292" s="117">
        <v>10</v>
      </c>
      <c r="C292" s="117">
        <v>10</v>
      </c>
      <c r="D292" s="118">
        <v>10</v>
      </c>
      <c r="E292" s="135">
        <v>12</v>
      </c>
      <c r="F292" s="134" t="s">
        <v>643</v>
      </c>
      <c r="G292" s="132">
        <v>317160</v>
      </c>
      <c r="H292" s="132">
        <v>117668.49</v>
      </c>
      <c r="I292" s="132">
        <v>116508.49</v>
      </c>
      <c r="J292" s="132">
        <v>199491.51</v>
      </c>
      <c r="K292" s="132">
        <v>1160</v>
      </c>
    </row>
    <row r="293" spans="1:11" ht="24" x14ac:dyDescent="0.25">
      <c r="A293" s="116">
        <v>30</v>
      </c>
      <c r="B293" s="117">
        <v>10</v>
      </c>
      <c r="C293" s="117">
        <v>10</v>
      </c>
      <c r="D293" s="118">
        <v>10</v>
      </c>
      <c r="E293" s="135">
        <v>13</v>
      </c>
      <c r="F293" s="134" t="s">
        <v>644</v>
      </c>
      <c r="G293" s="132">
        <v>192768.5</v>
      </c>
      <c r="H293" s="132">
        <v>93130.86</v>
      </c>
      <c r="I293" s="132">
        <v>92212.36</v>
      </c>
      <c r="J293" s="132">
        <v>99637.64</v>
      </c>
      <c r="K293" s="132">
        <v>918.5</v>
      </c>
    </row>
    <row r="294" spans="1:11" ht="36" x14ac:dyDescent="0.25">
      <c r="A294" s="116">
        <v>30</v>
      </c>
      <c r="B294" s="117">
        <v>10</v>
      </c>
      <c r="C294" s="117">
        <v>10</v>
      </c>
      <c r="D294" s="118">
        <v>10</v>
      </c>
      <c r="E294" s="135">
        <v>14</v>
      </c>
      <c r="F294" s="134" t="s">
        <v>645</v>
      </c>
      <c r="G294" s="132">
        <v>100000</v>
      </c>
      <c r="H294" s="132">
        <v>97500</v>
      </c>
      <c r="I294" s="132">
        <v>97500</v>
      </c>
      <c r="J294" s="132">
        <v>2500</v>
      </c>
      <c r="K294" s="132"/>
    </row>
    <row r="295" spans="1:11" ht="36" x14ac:dyDescent="0.25">
      <c r="A295" s="116">
        <v>30</v>
      </c>
      <c r="B295" s="117">
        <v>10</v>
      </c>
      <c r="C295" s="117">
        <v>10</v>
      </c>
      <c r="D295" s="118">
        <v>10</v>
      </c>
      <c r="E295" s="135">
        <v>15</v>
      </c>
      <c r="F295" s="134" t="s">
        <v>646</v>
      </c>
      <c r="G295" s="132"/>
      <c r="H295" s="132"/>
      <c r="I295" s="132"/>
      <c r="J295" s="132"/>
      <c r="K295" s="132"/>
    </row>
    <row r="296" spans="1:11" ht="36" x14ac:dyDescent="0.25">
      <c r="A296" s="116">
        <v>30</v>
      </c>
      <c r="B296" s="117">
        <v>10</v>
      </c>
      <c r="C296" s="117">
        <v>10</v>
      </c>
      <c r="D296" s="118">
        <v>10</v>
      </c>
      <c r="E296" s="135">
        <v>16</v>
      </c>
      <c r="F296" s="134" t="s">
        <v>647</v>
      </c>
      <c r="G296" s="132"/>
      <c r="H296" s="132"/>
      <c r="I296" s="132"/>
      <c r="J296" s="132"/>
      <c r="K296" s="132"/>
    </row>
    <row r="297" spans="1:11" ht="24" x14ac:dyDescent="0.25">
      <c r="A297" s="116">
        <v>30</v>
      </c>
      <c r="B297" s="117">
        <v>10</v>
      </c>
      <c r="C297" s="117">
        <v>10</v>
      </c>
      <c r="D297" s="118">
        <v>10</v>
      </c>
      <c r="E297" s="135">
        <v>17</v>
      </c>
      <c r="F297" s="134" t="s">
        <v>616</v>
      </c>
      <c r="G297" s="132">
        <v>100000</v>
      </c>
      <c r="H297" s="132">
        <v>98878.8</v>
      </c>
      <c r="I297" s="132">
        <v>98878.8</v>
      </c>
      <c r="J297" s="132">
        <v>1121.1999999999971</v>
      </c>
      <c r="K297" s="132"/>
    </row>
    <row r="298" spans="1:11" ht="24" x14ac:dyDescent="0.25">
      <c r="A298" s="116">
        <v>30</v>
      </c>
      <c r="B298" s="117">
        <v>10</v>
      </c>
      <c r="C298" s="117">
        <v>10</v>
      </c>
      <c r="D298" s="118">
        <v>10</v>
      </c>
      <c r="E298" s="135">
        <v>18</v>
      </c>
      <c r="F298" s="134" t="s">
        <v>648</v>
      </c>
      <c r="G298" s="132"/>
      <c r="H298" s="132"/>
      <c r="I298" s="132"/>
      <c r="J298" s="132"/>
      <c r="K298" s="132"/>
    </row>
    <row r="299" spans="1:11" ht="38.25" x14ac:dyDescent="0.25">
      <c r="A299" s="116">
        <v>30</v>
      </c>
      <c r="B299" s="117">
        <v>10</v>
      </c>
      <c r="C299" s="117">
        <v>10</v>
      </c>
      <c r="D299" s="118">
        <v>20</v>
      </c>
      <c r="E299" s="130"/>
      <c r="F299" s="131" t="s">
        <v>649</v>
      </c>
      <c r="G299" s="132"/>
      <c r="H299" s="132"/>
      <c r="I299" s="132"/>
      <c r="J299" s="132"/>
      <c r="K299" s="132"/>
    </row>
    <row r="300" spans="1:11" ht="48" x14ac:dyDescent="0.25">
      <c r="A300" s="116">
        <v>30</v>
      </c>
      <c r="B300" s="117">
        <v>10</v>
      </c>
      <c r="C300" s="117">
        <v>10</v>
      </c>
      <c r="D300" s="118">
        <v>20</v>
      </c>
      <c r="E300" s="133">
        <v>21</v>
      </c>
      <c r="F300" s="134" t="s">
        <v>650</v>
      </c>
      <c r="G300" s="132">
        <v>4020095.2</v>
      </c>
      <c r="H300" s="132">
        <v>1579112.13</v>
      </c>
      <c r="I300" s="132">
        <v>1559016.93</v>
      </c>
      <c r="J300" s="132">
        <v>2440983.0700000003</v>
      </c>
      <c r="K300" s="132">
        <v>20095.2</v>
      </c>
    </row>
    <row r="301" spans="1:11" ht="60" x14ac:dyDescent="0.25">
      <c r="A301" s="116">
        <v>30</v>
      </c>
      <c r="B301" s="117">
        <v>10</v>
      </c>
      <c r="C301" s="117">
        <v>10</v>
      </c>
      <c r="D301" s="118">
        <v>20</v>
      </c>
      <c r="E301" s="135">
        <v>22</v>
      </c>
      <c r="F301" s="134" t="s">
        <v>651</v>
      </c>
      <c r="G301" s="132"/>
      <c r="H301" s="132"/>
      <c r="I301" s="132"/>
      <c r="J301" s="132"/>
      <c r="K301" s="132"/>
    </row>
    <row r="302" spans="1:11" ht="24" x14ac:dyDescent="0.25">
      <c r="A302" s="116">
        <v>30</v>
      </c>
      <c r="B302" s="117">
        <v>10</v>
      </c>
      <c r="C302" s="117">
        <v>10</v>
      </c>
      <c r="D302" s="118">
        <v>20</v>
      </c>
      <c r="E302" s="133">
        <v>23</v>
      </c>
      <c r="F302" s="134" t="s">
        <v>652</v>
      </c>
      <c r="G302" s="132">
        <v>400000</v>
      </c>
      <c r="H302" s="132">
        <v>177914.1</v>
      </c>
      <c r="I302" s="132">
        <v>177914.1</v>
      </c>
      <c r="J302" s="132">
        <v>222085.9</v>
      </c>
      <c r="K302" s="132"/>
    </row>
    <row r="303" spans="1:11" ht="24" x14ac:dyDescent="0.25">
      <c r="A303" s="116">
        <v>30</v>
      </c>
      <c r="B303" s="117">
        <v>10</v>
      </c>
      <c r="C303" s="117">
        <v>10</v>
      </c>
      <c r="D303" s="118">
        <v>20</v>
      </c>
      <c r="E303" s="135">
        <v>24</v>
      </c>
      <c r="F303" s="134" t="s">
        <v>653</v>
      </c>
      <c r="G303" s="132"/>
      <c r="H303" s="132"/>
      <c r="I303" s="132"/>
      <c r="J303" s="132"/>
      <c r="K303" s="132"/>
    </row>
    <row r="304" spans="1:11" ht="24" x14ac:dyDescent="0.25">
      <c r="A304" s="116">
        <v>30</v>
      </c>
      <c r="B304" s="117">
        <v>10</v>
      </c>
      <c r="C304" s="117">
        <v>10</v>
      </c>
      <c r="D304" s="118">
        <v>20</v>
      </c>
      <c r="E304" s="135">
        <v>25</v>
      </c>
      <c r="F304" s="134" t="s">
        <v>654</v>
      </c>
      <c r="G304" s="132">
        <v>370702.72</v>
      </c>
      <c r="H304" s="132">
        <v>270702.71999999997</v>
      </c>
      <c r="I304" s="132">
        <v>0</v>
      </c>
      <c r="J304" s="132">
        <v>100000</v>
      </c>
      <c r="K304" s="132">
        <v>270702.71999999997</v>
      </c>
    </row>
    <row r="305" spans="1:11" ht="24" x14ac:dyDescent="0.25">
      <c r="A305" s="116">
        <v>30</v>
      </c>
      <c r="B305" s="117">
        <v>10</v>
      </c>
      <c r="C305" s="117">
        <v>10</v>
      </c>
      <c r="D305" s="118">
        <v>20</v>
      </c>
      <c r="E305" s="135">
        <v>27</v>
      </c>
      <c r="F305" s="134" t="s">
        <v>655</v>
      </c>
      <c r="G305" s="132"/>
      <c r="H305" s="132"/>
      <c r="I305" s="132"/>
      <c r="J305" s="132"/>
      <c r="K305" s="132"/>
    </row>
    <row r="306" spans="1:11" ht="24" x14ac:dyDescent="0.25">
      <c r="A306" s="116">
        <v>30</v>
      </c>
      <c r="B306" s="117">
        <v>10</v>
      </c>
      <c r="C306" s="117">
        <v>10</v>
      </c>
      <c r="D306" s="118">
        <v>20</v>
      </c>
      <c r="E306" s="133">
        <v>28</v>
      </c>
      <c r="F306" s="134" t="s">
        <v>656</v>
      </c>
      <c r="G306" s="132"/>
      <c r="H306" s="132"/>
      <c r="I306" s="132"/>
      <c r="J306" s="132"/>
      <c r="K306" s="132"/>
    </row>
    <row r="307" spans="1:11" ht="24" x14ac:dyDescent="0.25">
      <c r="A307" s="116">
        <v>30</v>
      </c>
      <c r="B307" s="117">
        <v>10</v>
      </c>
      <c r="C307" s="117">
        <v>10</v>
      </c>
      <c r="D307" s="118">
        <v>20</v>
      </c>
      <c r="E307" s="135">
        <v>29</v>
      </c>
      <c r="F307" s="134" t="s">
        <v>657</v>
      </c>
      <c r="G307" s="132">
        <v>30000</v>
      </c>
      <c r="H307" s="132">
        <v>0</v>
      </c>
      <c r="I307" s="132">
        <v>0</v>
      </c>
      <c r="J307" s="132">
        <v>30000</v>
      </c>
      <c r="K307" s="132"/>
    </row>
    <row r="308" spans="1:11" ht="36" x14ac:dyDescent="0.25">
      <c r="A308" s="116">
        <v>30</v>
      </c>
      <c r="B308" s="117">
        <v>10</v>
      </c>
      <c r="C308" s="117">
        <v>10</v>
      </c>
      <c r="D308" s="118">
        <v>20</v>
      </c>
      <c r="E308" s="135">
        <v>30</v>
      </c>
      <c r="F308" s="134" t="s">
        <v>658</v>
      </c>
      <c r="G308" s="132">
        <v>10000</v>
      </c>
      <c r="H308" s="132">
        <v>0</v>
      </c>
      <c r="I308" s="132">
        <v>0</v>
      </c>
      <c r="J308" s="132">
        <v>10000</v>
      </c>
      <c r="K308" s="132"/>
    </row>
    <row r="309" spans="1:11" ht="36" x14ac:dyDescent="0.25">
      <c r="A309" s="116">
        <v>30</v>
      </c>
      <c r="B309" s="117">
        <v>10</v>
      </c>
      <c r="C309" s="117">
        <v>10</v>
      </c>
      <c r="D309" s="118">
        <v>20</v>
      </c>
      <c r="E309" s="135">
        <v>31</v>
      </c>
      <c r="F309" s="134" t="s">
        <v>659</v>
      </c>
      <c r="G309" s="132">
        <v>10000</v>
      </c>
      <c r="H309" s="132">
        <v>0</v>
      </c>
      <c r="I309" s="132">
        <v>0</v>
      </c>
      <c r="J309" s="132">
        <v>10000</v>
      </c>
      <c r="K309" s="132"/>
    </row>
    <row r="310" spans="1:11" ht="24" x14ac:dyDescent="0.25">
      <c r="A310" s="116">
        <v>30</v>
      </c>
      <c r="B310" s="117">
        <v>10</v>
      </c>
      <c r="C310" s="117">
        <v>10</v>
      </c>
      <c r="D310" s="118">
        <v>20</v>
      </c>
      <c r="E310" s="135">
        <v>32</v>
      </c>
      <c r="F310" s="134" t="s">
        <v>660</v>
      </c>
      <c r="G310" s="132"/>
      <c r="H310" s="132"/>
      <c r="I310" s="132"/>
      <c r="J310" s="132"/>
      <c r="K310" s="132"/>
    </row>
    <row r="311" spans="1:11" x14ac:dyDescent="0.25">
      <c r="A311" s="116">
        <v>30</v>
      </c>
      <c r="B311" s="129"/>
      <c r="C311" s="129"/>
      <c r="D311" s="143"/>
      <c r="E311" s="130"/>
      <c r="F311" s="137" t="s">
        <v>661</v>
      </c>
      <c r="G311" s="138">
        <v>5865007.9199999999</v>
      </c>
      <c r="H311" s="138">
        <v>2549912.7599999998</v>
      </c>
      <c r="I311" s="138">
        <v>2255904.84</v>
      </c>
      <c r="J311" s="138">
        <v>3315095.16</v>
      </c>
      <c r="K311" s="138">
        <v>294007.92</v>
      </c>
    </row>
    <row r="312" spans="1:11" x14ac:dyDescent="0.25">
      <c r="A312" s="116">
        <v>30</v>
      </c>
      <c r="B312" s="129"/>
      <c r="C312" s="129"/>
      <c r="D312" s="143"/>
      <c r="E312" s="130"/>
      <c r="F312" s="137" t="s">
        <v>541</v>
      </c>
      <c r="G312" s="138">
        <v>5865007.9199999999</v>
      </c>
      <c r="H312" s="138">
        <v>2549912.7599999998</v>
      </c>
      <c r="I312" s="138">
        <v>2255904.84</v>
      </c>
      <c r="J312" s="138">
        <v>3315095.16</v>
      </c>
      <c r="K312" s="138">
        <v>294007.92</v>
      </c>
    </row>
    <row r="313" spans="1:11" ht="25.5" x14ac:dyDescent="0.25">
      <c r="A313" s="116">
        <v>30</v>
      </c>
      <c r="B313" s="117">
        <v>20</v>
      </c>
      <c r="C313" s="117">
        <v>20</v>
      </c>
      <c r="D313" s="130"/>
      <c r="E313" s="130"/>
      <c r="F313" s="131" t="s">
        <v>662</v>
      </c>
      <c r="G313" s="132"/>
      <c r="H313" s="132"/>
      <c r="I313" s="132"/>
      <c r="J313" s="132"/>
      <c r="K313" s="132"/>
    </row>
    <row r="314" spans="1:11" ht="25.5" x14ac:dyDescent="0.25">
      <c r="A314" s="116">
        <v>30</v>
      </c>
      <c r="B314" s="117">
        <v>20</v>
      </c>
      <c r="C314" s="117">
        <v>20</v>
      </c>
      <c r="D314" s="118">
        <v>10</v>
      </c>
      <c r="E314" s="130"/>
      <c r="F314" s="131" t="s">
        <v>663</v>
      </c>
      <c r="G314" s="132"/>
      <c r="H314" s="132"/>
      <c r="I314" s="132"/>
      <c r="J314" s="132"/>
      <c r="K314" s="132"/>
    </row>
    <row r="315" spans="1:11" ht="48" x14ac:dyDescent="0.25">
      <c r="A315" s="116">
        <v>30</v>
      </c>
      <c r="B315" s="117">
        <v>20</v>
      </c>
      <c r="C315" s="117">
        <v>20</v>
      </c>
      <c r="D315" s="118">
        <v>10</v>
      </c>
      <c r="E315" s="133">
        <v>11</v>
      </c>
      <c r="F315" s="134" t="s">
        <v>664</v>
      </c>
      <c r="G315" s="132"/>
      <c r="H315" s="132"/>
      <c r="I315" s="132"/>
      <c r="J315" s="132"/>
      <c r="K315" s="132"/>
    </row>
    <row r="316" spans="1:11" ht="36" x14ac:dyDescent="0.25">
      <c r="A316" s="116">
        <v>30</v>
      </c>
      <c r="B316" s="117">
        <v>20</v>
      </c>
      <c r="C316" s="117">
        <v>20</v>
      </c>
      <c r="D316" s="118">
        <v>10</v>
      </c>
      <c r="E316" s="133">
        <v>12</v>
      </c>
      <c r="F316" s="134" t="s">
        <v>665</v>
      </c>
      <c r="G316" s="132"/>
      <c r="H316" s="132"/>
      <c r="I316" s="132"/>
      <c r="J316" s="132"/>
      <c r="K316" s="132"/>
    </row>
    <row r="317" spans="1:11" ht="36" x14ac:dyDescent="0.25">
      <c r="A317" s="116">
        <v>30</v>
      </c>
      <c r="B317" s="117">
        <v>20</v>
      </c>
      <c r="C317" s="117">
        <v>20</v>
      </c>
      <c r="D317" s="118">
        <v>10</v>
      </c>
      <c r="E317" s="135">
        <v>13</v>
      </c>
      <c r="F317" s="134" t="s">
        <v>666</v>
      </c>
      <c r="G317" s="132"/>
      <c r="H317" s="132"/>
      <c r="I317" s="132"/>
      <c r="J317" s="132"/>
      <c r="K317" s="132"/>
    </row>
    <row r="318" spans="1:11" ht="24" x14ac:dyDescent="0.25">
      <c r="A318" s="116">
        <v>30</v>
      </c>
      <c r="B318" s="117">
        <v>20</v>
      </c>
      <c r="C318" s="117">
        <v>20</v>
      </c>
      <c r="D318" s="118">
        <v>10</v>
      </c>
      <c r="E318" s="133">
        <v>14</v>
      </c>
      <c r="F318" s="134" t="s">
        <v>667</v>
      </c>
      <c r="G318" s="132"/>
      <c r="H318" s="132"/>
      <c r="I318" s="132"/>
      <c r="J318" s="132"/>
      <c r="K318" s="132"/>
    </row>
    <row r="319" spans="1:11" ht="38.25" x14ac:dyDescent="0.25">
      <c r="A319" s="116">
        <v>30</v>
      </c>
      <c r="B319" s="117">
        <v>20</v>
      </c>
      <c r="C319" s="117">
        <v>20</v>
      </c>
      <c r="D319" s="118">
        <v>20</v>
      </c>
      <c r="E319" s="130"/>
      <c r="F319" s="131" t="s">
        <v>668</v>
      </c>
      <c r="G319" s="132"/>
      <c r="H319" s="132"/>
      <c r="I319" s="132"/>
      <c r="J319" s="132"/>
      <c r="K319" s="132"/>
    </row>
    <row r="320" spans="1:11" ht="24" x14ac:dyDescent="0.25">
      <c r="A320" s="116">
        <v>30</v>
      </c>
      <c r="B320" s="117">
        <v>20</v>
      </c>
      <c r="C320" s="117">
        <v>20</v>
      </c>
      <c r="D320" s="118">
        <v>20</v>
      </c>
      <c r="E320" s="133">
        <v>21</v>
      </c>
      <c r="F320" s="134" t="s">
        <v>669</v>
      </c>
      <c r="G320" s="132">
        <v>26250000</v>
      </c>
      <c r="H320" s="132">
        <v>26250000</v>
      </c>
      <c r="I320" s="132">
        <v>26250000</v>
      </c>
      <c r="J320" s="132">
        <v>0</v>
      </c>
      <c r="K320" s="132"/>
    </row>
    <row r="321" spans="1:11" x14ac:dyDescent="0.25">
      <c r="A321" s="116">
        <v>30</v>
      </c>
      <c r="B321" s="129"/>
      <c r="C321" s="129"/>
      <c r="D321" s="143"/>
      <c r="E321" s="130"/>
      <c r="F321" s="137" t="s">
        <v>670</v>
      </c>
      <c r="G321" s="138">
        <v>26250000</v>
      </c>
      <c r="H321" s="138">
        <v>26250000</v>
      </c>
      <c r="I321" s="138">
        <v>26250000</v>
      </c>
      <c r="J321" s="138">
        <v>0</v>
      </c>
      <c r="K321" s="138"/>
    </row>
    <row r="322" spans="1:11" x14ac:dyDescent="0.25">
      <c r="A322" s="116">
        <v>30</v>
      </c>
      <c r="B322" s="129"/>
      <c r="C322" s="129"/>
      <c r="D322" s="143"/>
      <c r="E322" s="130"/>
      <c r="F322" s="137" t="s">
        <v>551</v>
      </c>
      <c r="G322" s="138">
        <v>26250000</v>
      </c>
      <c r="H322" s="138">
        <v>26250000</v>
      </c>
      <c r="I322" s="138">
        <v>26250000</v>
      </c>
      <c r="J322" s="138">
        <v>0</v>
      </c>
      <c r="K322" s="138"/>
    </row>
    <row r="323" spans="1:11" ht="25.5" x14ac:dyDescent="0.25">
      <c r="A323" s="116">
        <v>30</v>
      </c>
      <c r="B323" s="117">
        <v>30</v>
      </c>
      <c r="C323" s="117">
        <v>30</v>
      </c>
      <c r="D323" s="129"/>
      <c r="E323" s="130"/>
      <c r="F323" s="131" t="s">
        <v>671</v>
      </c>
      <c r="G323" s="132"/>
      <c r="H323" s="132"/>
      <c r="I323" s="132"/>
      <c r="J323" s="132"/>
      <c r="K323" s="132"/>
    </row>
    <row r="324" spans="1:11" ht="25.5" x14ac:dyDescent="0.25">
      <c r="A324" s="116">
        <v>30</v>
      </c>
      <c r="B324" s="117">
        <v>30</v>
      </c>
      <c r="C324" s="117">
        <v>30</v>
      </c>
      <c r="D324" s="118">
        <v>10</v>
      </c>
      <c r="E324" s="130"/>
      <c r="F324" s="131" t="s">
        <v>663</v>
      </c>
      <c r="G324" s="132"/>
      <c r="H324" s="132"/>
      <c r="I324" s="132"/>
      <c r="J324" s="132"/>
      <c r="K324" s="132"/>
    </row>
    <row r="325" spans="1:11" ht="24" x14ac:dyDescent="0.25">
      <c r="A325" s="116">
        <v>30</v>
      </c>
      <c r="B325" s="117">
        <v>30</v>
      </c>
      <c r="C325" s="117">
        <v>30</v>
      </c>
      <c r="D325" s="118">
        <v>10</v>
      </c>
      <c r="E325" s="133">
        <v>11</v>
      </c>
      <c r="F325" s="134" t="s">
        <v>669</v>
      </c>
      <c r="G325" s="132">
        <v>15750000</v>
      </c>
      <c r="H325" s="132">
        <v>15750000</v>
      </c>
      <c r="I325" s="132">
        <v>15750000</v>
      </c>
      <c r="J325" s="132">
        <v>0</v>
      </c>
      <c r="K325" s="132"/>
    </row>
    <row r="326" spans="1:11" ht="24" x14ac:dyDescent="0.25">
      <c r="A326" s="116">
        <v>30</v>
      </c>
      <c r="B326" s="117">
        <v>30</v>
      </c>
      <c r="C326" s="117">
        <v>30</v>
      </c>
      <c r="D326" s="118">
        <v>10</v>
      </c>
      <c r="E326" s="133">
        <v>12</v>
      </c>
      <c r="F326" s="134" t="s">
        <v>667</v>
      </c>
      <c r="G326" s="132"/>
      <c r="H326" s="132"/>
      <c r="I326" s="132"/>
      <c r="J326" s="132"/>
      <c r="K326" s="132"/>
    </row>
    <row r="327" spans="1:11" x14ac:dyDescent="0.25">
      <c r="A327" s="129"/>
      <c r="B327" s="129"/>
      <c r="C327" s="129"/>
      <c r="D327" s="143"/>
      <c r="E327" s="130"/>
      <c r="F327" s="137" t="s">
        <v>672</v>
      </c>
      <c r="G327" s="138">
        <v>15750000</v>
      </c>
      <c r="H327" s="138">
        <v>15750000</v>
      </c>
      <c r="I327" s="138">
        <v>15750000</v>
      </c>
      <c r="J327" s="138">
        <v>0</v>
      </c>
      <c r="K327" s="138"/>
    </row>
    <row r="328" spans="1:11" x14ac:dyDescent="0.25">
      <c r="A328" s="129"/>
      <c r="B328" s="129"/>
      <c r="C328" s="129"/>
      <c r="D328" s="129"/>
      <c r="E328" s="130"/>
      <c r="F328" s="137" t="s">
        <v>562</v>
      </c>
      <c r="G328" s="138">
        <v>15750000</v>
      </c>
      <c r="H328" s="138">
        <v>15750000</v>
      </c>
      <c r="I328" s="138">
        <v>15750000</v>
      </c>
      <c r="J328" s="138">
        <v>0</v>
      </c>
      <c r="K328" s="138"/>
    </row>
    <row r="329" spans="1:11" x14ac:dyDescent="0.25">
      <c r="A329" s="129"/>
      <c r="B329" s="129"/>
      <c r="C329" s="129"/>
      <c r="D329" s="129"/>
      <c r="E329" s="130"/>
      <c r="F329" s="116" t="s">
        <v>673</v>
      </c>
      <c r="G329" s="144">
        <v>47865007.920000002</v>
      </c>
      <c r="H329" s="144">
        <v>44549912.759999998</v>
      </c>
      <c r="I329" s="144">
        <v>44255904.840000004</v>
      </c>
      <c r="J329" s="144">
        <v>3315095.16</v>
      </c>
      <c r="K329" s="144">
        <v>294007.92</v>
      </c>
    </row>
    <row r="330" spans="1:11" ht="38.25" x14ac:dyDescent="0.25">
      <c r="A330" s="116">
        <v>40</v>
      </c>
      <c r="B330" s="124" t="s">
        <v>638</v>
      </c>
      <c r="C330" s="124" t="s">
        <v>638</v>
      </c>
      <c r="D330" s="124"/>
      <c r="E330" s="125"/>
      <c r="F330" s="126" t="s">
        <v>674</v>
      </c>
      <c r="G330" s="132"/>
      <c r="H330" s="127"/>
      <c r="I330" s="127"/>
      <c r="J330" s="127"/>
      <c r="K330" s="127"/>
    </row>
    <row r="331" spans="1:11" ht="25.5" x14ac:dyDescent="0.25">
      <c r="A331" s="116">
        <v>40</v>
      </c>
      <c r="B331" s="117">
        <v>10</v>
      </c>
      <c r="C331" s="117">
        <v>10</v>
      </c>
      <c r="D331" s="129"/>
      <c r="E331" s="130"/>
      <c r="F331" s="131" t="s">
        <v>675</v>
      </c>
      <c r="G331" s="132"/>
      <c r="H331" s="132"/>
      <c r="I331" s="132"/>
      <c r="J331" s="132"/>
      <c r="K331" s="132"/>
    </row>
    <row r="332" spans="1:11" ht="25.5" x14ac:dyDescent="0.25">
      <c r="A332" s="116">
        <v>40</v>
      </c>
      <c r="B332" s="117">
        <v>10</v>
      </c>
      <c r="C332" s="117">
        <v>10</v>
      </c>
      <c r="D332" s="118">
        <v>10</v>
      </c>
      <c r="E332" s="130"/>
      <c r="F332" s="131" t="s">
        <v>676</v>
      </c>
      <c r="G332" s="132"/>
      <c r="H332" s="132"/>
      <c r="I332" s="132"/>
      <c r="J332" s="132"/>
      <c r="K332" s="132"/>
    </row>
    <row r="333" spans="1:11" ht="60" x14ac:dyDescent="0.25">
      <c r="A333" s="116">
        <v>40</v>
      </c>
      <c r="B333" s="117">
        <v>10</v>
      </c>
      <c r="C333" s="117">
        <v>10</v>
      </c>
      <c r="D333" s="118">
        <v>10</v>
      </c>
      <c r="E333" s="133">
        <v>11</v>
      </c>
      <c r="F333" s="134" t="s">
        <v>677</v>
      </c>
      <c r="G333" s="132"/>
      <c r="H333" s="132"/>
      <c r="I333" s="132"/>
      <c r="J333" s="132"/>
      <c r="K333" s="132"/>
    </row>
    <row r="334" spans="1:11" x14ac:dyDescent="0.25">
      <c r="A334" s="116">
        <v>40</v>
      </c>
      <c r="B334" s="129"/>
      <c r="C334" s="129"/>
      <c r="D334" s="129"/>
      <c r="E334" s="130"/>
      <c r="F334" s="137" t="s">
        <v>661</v>
      </c>
      <c r="G334" s="138"/>
      <c r="H334" s="138"/>
      <c r="I334" s="138"/>
      <c r="J334" s="138"/>
      <c r="K334" s="138"/>
    </row>
    <row r="335" spans="1:11" x14ac:dyDescent="0.25">
      <c r="A335" s="116">
        <v>40</v>
      </c>
      <c r="B335" s="129"/>
      <c r="C335" s="129"/>
      <c r="D335" s="129"/>
      <c r="E335" s="130"/>
      <c r="F335" s="137" t="s">
        <v>541</v>
      </c>
      <c r="G335" s="138"/>
      <c r="H335" s="138"/>
      <c r="I335" s="138"/>
      <c r="J335" s="138"/>
      <c r="K335" s="138"/>
    </row>
    <row r="336" spans="1:11" ht="25.5" x14ac:dyDescent="0.25">
      <c r="A336" s="116">
        <v>40</v>
      </c>
      <c r="B336" s="117">
        <v>20</v>
      </c>
      <c r="C336" s="117">
        <v>20</v>
      </c>
      <c r="D336" s="129"/>
      <c r="E336" s="130"/>
      <c r="F336" s="131" t="s">
        <v>678</v>
      </c>
      <c r="G336" s="132"/>
      <c r="H336" s="132"/>
      <c r="I336" s="132"/>
      <c r="J336" s="132"/>
      <c r="K336" s="132"/>
    </row>
    <row r="337" spans="1:11" ht="25.5" x14ac:dyDescent="0.25">
      <c r="A337" s="116">
        <v>40</v>
      </c>
      <c r="B337" s="117">
        <v>20</v>
      </c>
      <c r="C337" s="117">
        <v>20</v>
      </c>
      <c r="D337" s="118">
        <v>10</v>
      </c>
      <c r="E337" s="130"/>
      <c r="F337" s="131" t="s">
        <v>679</v>
      </c>
      <c r="G337" s="132"/>
      <c r="H337" s="132"/>
      <c r="I337" s="132"/>
      <c r="J337" s="132"/>
      <c r="K337" s="132"/>
    </row>
    <row r="338" spans="1:11" ht="24" x14ac:dyDescent="0.25">
      <c r="A338" s="116">
        <v>40</v>
      </c>
      <c r="B338" s="117">
        <v>20</v>
      </c>
      <c r="C338" s="117">
        <v>20</v>
      </c>
      <c r="D338" s="118">
        <v>10</v>
      </c>
      <c r="E338" s="133">
        <v>11</v>
      </c>
      <c r="F338" s="134" t="s">
        <v>680</v>
      </c>
      <c r="G338" s="132"/>
      <c r="H338" s="132"/>
      <c r="I338" s="132"/>
      <c r="J338" s="132"/>
      <c r="K338" s="132"/>
    </row>
    <row r="339" spans="1:11" ht="24" x14ac:dyDescent="0.25">
      <c r="A339" s="116">
        <v>40</v>
      </c>
      <c r="B339" s="117">
        <v>20</v>
      </c>
      <c r="C339" s="117">
        <v>20</v>
      </c>
      <c r="D339" s="118">
        <v>10</v>
      </c>
      <c r="E339" s="135">
        <v>12</v>
      </c>
      <c r="F339" s="134" t="s">
        <v>681</v>
      </c>
      <c r="G339" s="132"/>
      <c r="H339" s="132"/>
      <c r="I339" s="132"/>
      <c r="J339" s="132"/>
      <c r="K339" s="132"/>
    </row>
    <row r="340" spans="1:11" ht="24" x14ac:dyDescent="0.25">
      <c r="A340" s="116">
        <v>40</v>
      </c>
      <c r="B340" s="117">
        <v>20</v>
      </c>
      <c r="C340" s="117">
        <v>20</v>
      </c>
      <c r="D340" s="118">
        <v>10</v>
      </c>
      <c r="E340" s="135">
        <v>13</v>
      </c>
      <c r="F340" s="134" t="s">
        <v>682</v>
      </c>
      <c r="G340" s="132"/>
      <c r="H340" s="132"/>
      <c r="I340" s="132"/>
      <c r="J340" s="132"/>
      <c r="K340" s="132"/>
    </row>
    <row r="341" spans="1:11" x14ac:dyDescent="0.25">
      <c r="A341" s="129"/>
      <c r="B341" s="129"/>
      <c r="C341" s="129"/>
      <c r="D341" s="143"/>
      <c r="E341" s="130"/>
      <c r="F341" s="137" t="s">
        <v>670</v>
      </c>
      <c r="G341" s="138"/>
      <c r="H341" s="138"/>
      <c r="I341" s="138"/>
      <c r="J341" s="138"/>
      <c r="K341" s="138"/>
    </row>
    <row r="342" spans="1:11" x14ac:dyDescent="0.25">
      <c r="A342" s="129"/>
      <c r="B342" s="129"/>
      <c r="C342" s="129"/>
      <c r="D342" s="129"/>
      <c r="E342" s="130"/>
      <c r="F342" s="137" t="s">
        <v>551</v>
      </c>
      <c r="G342" s="138"/>
      <c r="H342" s="138"/>
      <c r="I342" s="138"/>
      <c r="J342" s="138"/>
      <c r="K342" s="138"/>
    </row>
    <row r="343" spans="1:11" x14ac:dyDescent="0.25">
      <c r="A343" s="129"/>
      <c r="B343" s="129"/>
      <c r="C343" s="129"/>
      <c r="D343" s="129"/>
      <c r="E343" s="130"/>
      <c r="F343" s="116" t="s">
        <v>683</v>
      </c>
      <c r="G343" s="132"/>
      <c r="H343" s="132"/>
      <c r="I343" s="132"/>
      <c r="J343" s="132"/>
      <c r="K343" s="132"/>
    </row>
    <row r="344" spans="1:11" ht="25.5" x14ac:dyDescent="0.25">
      <c r="A344" s="116">
        <v>50</v>
      </c>
      <c r="B344" s="124"/>
      <c r="C344" s="125"/>
      <c r="D344" s="124"/>
      <c r="E344" s="125"/>
      <c r="F344" s="126" t="s">
        <v>684</v>
      </c>
      <c r="G344" s="132"/>
      <c r="H344" s="127"/>
      <c r="I344" s="127"/>
      <c r="J344" s="127"/>
      <c r="K344" s="127"/>
    </row>
    <row r="345" spans="1:11" ht="38.25" x14ac:dyDescent="0.25">
      <c r="A345" s="116">
        <v>50</v>
      </c>
      <c r="B345" s="117">
        <v>10</v>
      </c>
      <c r="C345" s="117">
        <v>10</v>
      </c>
      <c r="D345" s="130"/>
      <c r="E345" s="130"/>
      <c r="F345" s="131" t="s">
        <v>685</v>
      </c>
      <c r="G345" s="132"/>
      <c r="H345" s="132"/>
      <c r="I345" s="132"/>
      <c r="J345" s="132"/>
      <c r="K345" s="132"/>
    </row>
    <row r="346" spans="1:11" ht="63.75" x14ac:dyDescent="0.25">
      <c r="A346" s="116">
        <v>50</v>
      </c>
      <c r="B346" s="117">
        <v>10</v>
      </c>
      <c r="C346" s="117">
        <v>10</v>
      </c>
      <c r="D346" s="118">
        <v>10</v>
      </c>
      <c r="E346" s="130"/>
      <c r="F346" s="131" t="s">
        <v>686</v>
      </c>
      <c r="G346" s="132"/>
      <c r="H346" s="132"/>
      <c r="I346" s="132"/>
      <c r="J346" s="132"/>
      <c r="K346" s="132"/>
    </row>
    <row r="347" spans="1:11" ht="24" x14ac:dyDescent="0.25">
      <c r="A347" s="116">
        <v>50</v>
      </c>
      <c r="B347" s="117">
        <v>10</v>
      </c>
      <c r="C347" s="117">
        <v>10</v>
      </c>
      <c r="D347" s="118">
        <v>10</v>
      </c>
      <c r="E347" s="133">
        <v>11</v>
      </c>
      <c r="F347" s="134" t="s">
        <v>687</v>
      </c>
      <c r="G347" s="132">
        <v>63266.080000000002</v>
      </c>
      <c r="H347" s="132">
        <v>13266.08</v>
      </c>
      <c r="I347" s="132">
        <v>6881.28</v>
      </c>
      <c r="J347" s="132">
        <v>50000</v>
      </c>
      <c r="K347" s="132">
        <v>6384.8</v>
      </c>
    </row>
    <row r="348" spans="1:11" ht="24" x14ac:dyDescent="0.25">
      <c r="A348" s="116">
        <v>50</v>
      </c>
      <c r="B348" s="117">
        <v>10</v>
      </c>
      <c r="C348" s="117">
        <v>10</v>
      </c>
      <c r="D348" s="118">
        <v>10</v>
      </c>
      <c r="E348" s="135">
        <v>12</v>
      </c>
      <c r="F348" s="134" t="s">
        <v>688</v>
      </c>
      <c r="G348" s="132"/>
      <c r="H348" s="132"/>
      <c r="I348" s="132"/>
      <c r="J348" s="132"/>
      <c r="K348" s="132"/>
    </row>
    <row r="349" spans="1:11" ht="25.5" x14ac:dyDescent="0.25">
      <c r="A349" s="116">
        <v>50</v>
      </c>
      <c r="B349" s="117">
        <v>10</v>
      </c>
      <c r="C349" s="117">
        <v>10</v>
      </c>
      <c r="D349" s="118">
        <v>20</v>
      </c>
      <c r="E349" s="130"/>
      <c r="F349" s="131" t="s">
        <v>689</v>
      </c>
      <c r="G349" s="132"/>
      <c r="H349" s="132"/>
      <c r="I349" s="132"/>
      <c r="J349" s="132"/>
      <c r="K349" s="132"/>
    </row>
    <row r="350" spans="1:11" ht="48" x14ac:dyDescent="0.25">
      <c r="A350" s="116">
        <v>50</v>
      </c>
      <c r="B350" s="117">
        <v>10</v>
      </c>
      <c r="C350" s="117">
        <v>10</v>
      </c>
      <c r="D350" s="118">
        <v>20</v>
      </c>
      <c r="E350" s="135">
        <v>21</v>
      </c>
      <c r="F350" s="161" t="s">
        <v>690</v>
      </c>
      <c r="G350" s="132">
        <v>2599900</v>
      </c>
      <c r="H350" s="132">
        <v>2599900</v>
      </c>
      <c r="I350" s="132">
        <v>2599900</v>
      </c>
      <c r="J350" s="132">
        <v>0</v>
      </c>
      <c r="K350" s="132"/>
    </row>
    <row r="351" spans="1:11" ht="36" x14ac:dyDescent="0.25">
      <c r="A351" s="116">
        <v>50</v>
      </c>
      <c r="B351" s="117">
        <v>10</v>
      </c>
      <c r="C351" s="117">
        <v>10</v>
      </c>
      <c r="D351" s="118">
        <v>20</v>
      </c>
      <c r="E351" s="135">
        <v>22</v>
      </c>
      <c r="F351" s="134" t="s">
        <v>691</v>
      </c>
      <c r="G351" s="132"/>
      <c r="H351" s="132"/>
      <c r="I351" s="132"/>
      <c r="J351" s="132"/>
      <c r="K351" s="132"/>
    </row>
    <row r="352" spans="1:11" ht="24" x14ac:dyDescent="0.25">
      <c r="A352" s="116">
        <v>50</v>
      </c>
      <c r="B352" s="117">
        <v>10</v>
      </c>
      <c r="C352" s="117">
        <v>10</v>
      </c>
      <c r="D352" s="118">
        <v>20</v>
      </c>
      <c r="E352" s="135">
        <v>23</v>
      </c>
      <c r="F352" s="134" t="s">
        <v>692</v>
      </c>
      <c r="G352" s="132">
        <v>200000</v>
      </c>
      <c r="H352" s="132">
        <v>11600</v>
      </c>
      <c r="I352" s="132">
        <v>11600</v>
      </c>
      <c r="J352" s="132">
        <v>188400</v>
      </c>
      <c r="K352" s="132"/>
    </row>
    <row r="353" spans="1:11" ht="38.25" x14ac:dyDescent="0.25">
      <c r="A353" s="116">
        <v>50</v>
      </c>
      <c r="B353" s="117">
        <v>10</v>
      </c>
      <c r="C353" s="117">
        <v>10</v>
      </c>
      <c r="D353" s="118">
        <v>30</v>
      </c>
      <c r="E353" s="130"/>
      <c r="F353" s="131" t="s">
        <v>693</v>
      </c>
      <c r="G353" s="132"/>
      <c r="H353" s="132"/>
      <c r="I353" s="132"/>
      <c r="J353" s="132"/>
      <c r="K353" s="132"/>
    </row>
    <row r="354" spans="1:11" ht="36" x14ac:dyDescent="0.25">
      <c r="A354" s="116">
        <v>50</v>
      </c>
      <c r="B354" s="117">
        <v>10</v>
      </c>
      <c r="C354" s="117">
        <v>10</v>
      </c>
      <c r="D354" s="118">
        <v>30</v>
      </c>
      <c r="E354" s="135">
        <v>31</v>
      </c>
      <c r="F354" s="134" t="s">
        <v>694</v>
      </c>
      <c r="G354" s="132"/>
      <c r="H354" s="132"/>
      <c r="I354" s="132"/>
      <c r="J354" s="132"/>
      <c r="K354" s="132"/>
    </row>
    <row r="355" spans="1:11" ht="36" x14ac:dyDescent="0.25">
      <c r="A355" s="116">
        <v>50</v>
      </c>
      <c r="B355" s="117">
        <v>10</v>
      </c>
      <c r="C355" s="117">
        <v>10</v>
      </c>
      <c r="D355" s="118">
        <v>30</v>
      </c>
      <c r="E355" s="135">
        <v>32</v>
      </c>
      <c r="F355" s="134" t="s">
        <v>695</v>
      </c>
      <c r="G355" s="132"/>
      <c r="H355" s="132"/>
      <c r="I355" s="132"/>
      <c r="J355" s="132"/>
      <c r="K355" s="132"/>
    </row>
    <row r="356" spans="1:11" x14ac:dyDescent="0.25">
      <c r="A356" s="116">
        <v>50</v>
      </c>
      <c r="B356" s="143"/>
      <c r="C356" s="130"/>
      <c r="D356" s="143"/>
      <c r="E356" s="130"/>
      <c r="F356" s="137" t="s">
        <v>661</v>
      </c>
      <c r="G356" s="138">
        <v>2863166.08</v>
      </c>
      <c r="H356" s="138">
        <v>2624766.08</v>
      </c>
      <c r="I356" s="138">
        <v>2618381.2799999998</v>
      </c>
      <c r="J356" s="138">
        <v>238400</v>
      </c>
      <c r="K356" s="138">
        <v>6384.8</v>
      </c>
    </row>
    <row r="357" spans="1:11" x14ac:dyDescent="0.25">
      <c r="A357" s="116">
        <v>50</v>
      </c>
      <c r="B357" s="143"/>
      <c r="C357" s="130"/>
      <c r="D357" s="143"/>
      <c r="E357" s="130"/>
      <c r="F357" s="137" t="s">
        <v>541</v>
      </c>
      <c r="G357" s="138">
        <v>2863166.08</v>
      </c>
      <c r="H357" s="138">
        <v>2624766.08</v>
      </c>
      <c r="I357" s="138">
        <v>2618381.2799999998</v>
      </c>
      <c r="J357" s="138">
        <v>238400</v>
      </c>
      <c r="K357" s="138">
        <v>6384.8</v>
      </c>
    </row>
    <row r="358" spans="1:11" ht="25.5" x14ac:dyDescent="0.25">
      <c r="A358" s="116">
        <v>50</v>
      </c>
      <c r="B358" s="117">
        <v>20</v>
      </c>
      <c r="C358" s="117">
        <v>20</v>
      </c>
      <c r="D358" s="129"/>
      <c r="E358" s="130"/>
      <c r="F358" s="131" t="s">
        <v>696</v>
      </c>
      <c r="G358" s="132"/>
      <c r="H358" s="132"/>
      <c r="I358" s="132"/>
      <c r="J358" s="132"/>
      <c r="K358" s="132"/>
    </row>
    <row r="359" spans="1:11" ht="24" x14ac:dyDescent="0.25">
      <c r="A359" s="116">
        <v>50</v>
      </c>
      <c r="B359" s="117">
        <v>20</v>
      </c>
      <c r="C359" s="117">
        <v>20</v>
      </c>
      <c r="D359" s="118">
        <v>10</v>
      </c>
      <c r="E359" s="130"/>
      <c r="F359" s="134" t="s">
        <v>697</v>
      </c>
      <c r="G359" s="132"/>
      <c r="H359" s="132"/>
      <c r="I359" s="132"/>
      <c r="J359" s="132"/>
      <c r="K359" s="132"/>
    </row>
    <row r="360" spans="1:11" ht="24" x14ac:dyDescent="0.25">
      <c r="A360" s="116">
        <v>50</v>
      </c>
      <c r="B360" s="117">
        <v>20</v>
      </c>
      <c r="C360" s="117">
        <v>20</v>
      </c>
      <c r="D360" s="118">
        <v>20</v>
      </c>
      <c r="E360" s="130"/>
      <c r="F360" s="134" t="s">
        <v>698</v>
      </c>
      <c r="G360" s="132"/>
      <c r="H360" s="132"/>
      <c r="I360" s="132"/>
      <c r="J360" s="132"/>
      <c r="K360" s="132"/>
    </row>
    <row r="361" spans="1:11" x14ac:dyDescent="0.25">
      <c r="A361" s="116">
        <v>50</v>
      </c>
      <c r="B361" s="129"/>
      <c r="C361" s="129"/>
      <c r="D361" s="129"/>
      <c r="E361" s="130"/>
      <c r="F361" s="162" t="s">
        <v>670</v>
      </c>
      <c r="G361" s="132"/>
      <c r="H361" s="132"/>
      <c r="I361" s="132"/>
      <c r="J361" s="132"/>
      <c r="K361" s="132"/>
    </row>
    <row r="362" spans="1:11" x14ac:dyDescent="0.25">
      <c r="A362" s="116">
        <v>50</v>
      </c>
      <c r="B362" s="129"/>
      <c r="C362" s="129"/>
      <c r="D362" s="129"/>
      <c r="E362" s="130"/>
      <c r="F362" s="162" t="s">
        <v>551</v>
      </c>
      <c r="G362" s="132"/>
      <c r="H362" s="132"/>
      <c r="I362" s="132"/>
      <c r="J362" s="132"/>
      <c r="K362" s="132"/>
    </row>
    <row r="363" spans="1:11" ht="38.25" x14ac:dyDescent="0.25">
      <c r="A363" s="116">
        <v>50</v>
      </c>
      <c r="B363" s="117">
        <v>30</v>
      </c>
      <c r="C363" s="117">
        <v>30</v>
      </c>
      <c r="D363" s="129"/>
      <c r="E363" s="130"/>
      <c r="F363" s="131" t="s">
        <v>699</v>
      </c>
      <c r="G363" s="132"/>
      <c r="H363" s="132"/>
      <c r="I363" s="132"/>
      <c r="J363" s="132"/>
      <c r="K363" s="132"/>
    </row>
    <row r="364" spans="1:11" ht="38.25" x14ac:dyDescent="0.25">
      <c r="A364" s="116">
        <v>50</v>
      </c>
      <c r="B364" s="117">
        <v>30</v>
      </c>
      <c r="C364" s="117">
        <v>30</v>
      </c>
      <c r="D364" s="118">
        <v>10</v>
      </c>
      <c r="E364" s="130"/>
      <c r="F364" s="131" t="s">
        <v>700</v>
      </c>
      <c r="G364" s="132"/>
      <c r="H364" s="132"/>
      <c r="I364" s="132"/>
      <c r="J364" s="132"/>
      <c r="K364" s="132"/>
    </row>
    <row r="365" spans="1:11" ht="60" x14ac:dyDescent="0.25">
      <c r="A365" s="116">
        <v>50</v>
      </c>
      <c r="B365" s="117">
        <v>30</v>
      </c>
      <c r="C365" s="117">
        <v>30</v>
      </c>
      <c r="D365" s="118">
        <v>10</v>
      </c>
      <c r="E365" s="133">
        <v>11</v>
      </c>
      <c r="F365" s="134" t="s">
        <v>701</v>
      </c>
      <c r="G365" s="132"/>
      <c r="H365" s="132"/>
      <c r="I365" s="132"/>
      <c r="J365" s="132"/>
      <c r="K365" s="132"/>
    </row>
    <row r="366" spans="1:11" x14ac:dyDescent="0.25">
      <c r="A366" s="116">
        <v>50</v>
      </c>
      <c r="B366" s="129"/>
      <c r="C366" s="129"/>
      <c r="D366" s="129"/>
      <c r="E366" s="130"/>
      <c r="F366" s="162" t="s">
        <v>672</v>
      </c>
      <c r="G366" s="132"/>
      <c r="H366" s="132"/>
      <c r="I366" s="132"/>
      <c r="J366" s="132"/>
      <c r="K366" s="132"/>
    </row>
    <row r="367" spans="1:11" x14ac:dyDescent="0.25">
      <c r="A367" s="116">
        <v>50</v>
      </c>
      <c r="B367" s="129"/>
      <c r="C367" s="129"/>
      <c r="D367" s="129"/>
      <c r="E367" s="130"/>
      <c r="F367" s="162" t="s">
        <v>562</v>
      </c>
      <c r="G367" s="132"/>
      <c r="H367" s="132"/>
      <c r="I367" s="132"/>
      <c r="J367" s="132"/>
      <c r="K367" s="132"/>
    </row>
    <row r="368" spans="1:11" ht="25.5" x14ac:dyDescent="0.25">
      <c r="A368" s="116">
        <v>50</v>
      </c>
      <c r="B368" s="117">
        <v>40</v>
      </c>
      <c r="C368" s="117">
        <v>40</v>
      </c>
      <c r="D368" s="129"/>
      <c r="E368" s="130"/>
      <c r="F368" s="126" t="s">
        <v>702</v>
      </c>
      <c r="G368" s="132"/>
      <c r="H368" s="132"/>
      <c r="I368" s="132"/>
      <c r="J368" s="132"/>
      <c r="K368" s="132"/>
    </row>
    <row r="369" spans="1:11" ht="25.5" x14ac:dyDescent="0.25">
      <c r="A369" s="116">
        <v>50</v>
      </c>
      <c r="B369" s="117">
        <v>40</v>
      </c>
      <c r="C369" s="117">
        <v>40</v>
      </c>
      <c r="D369" s="118">
        <v>10</v>
      </c>
      <c r="E369" s="130"/>
      <c r="F369" s="126" t="s">
        <v>703</v>
      </c>
      <c r="G369" s="132"/>
      <c r="H369" s="132"/>
      <c r="I369" s="132"/>
      <c r="J369" s="132"/>
      <c r="K369" s="132"/>
    </row>
    <row r="370" spans="1:11" ht="48" x14ac:dyDescent="0.25">
      <c r="A370" s="116">
        <v>50</v>
      </c>
      <c r="B370" s="117">
        <v>40</v>
      </c>
      <c r="C370" s="117">
        <v>40</v>
      </c>
      <c r="D370" s="118">
        <v>10</v>
      </c>
      <c r="E370" s="133">
        <v>11</v>
      </c>
      <c r="F370" s="134" t="s">
        <v>704</v>
      </c>
      <c r="G370" s="132"/>
      <c r="H370" s="132"/>
      <c r="I370" s="132"/>
      <c r="J370" s="132"/>
      <c r="K370" s="132"/>
    </row>
    <row r="371" spans="1:11" ht="48" x14ac:dyDescent="0.25">
      <c r="A371" s="116">
        <v>50</v>
      </c>
      <c r="B371" s="117">
        <v>40</v>
      </c>
      <c r="C371" s="117">
        <v>40</v>
      </c>
      <c r="D371" s="118">
        <v>10</v>
      </c>
      <c r="E371" s="135">
        <v>12</v>
      </c>
      <c r="F371" s="134" t="s">
        <v>704</v>
      </c>
      <c r="G371" s="132"/>
      <c r="H371" s="132"/>
      <c r="I371" s="132"/>
      <c r="J371" s="132"/>
      <c r="K371" s="132"/>
    </row>
    <row r="372" spans="1:11" ht="48" x14ac:dyDescent="0.25">
      <c r="A372" s="116">
        <v>50</v>
      </c>
      <c r="B372" s="117">
        <v>40</v>
      </c>
      <c r="C372" s="117">
        <v>40</v>
      </c>
      <c r="D372" s="118">
        <v>10</v>
      </c>
      <c r="E372" s="135">
        <v>13</v>
      </c>
      <c r="F372" s="134" t="s">
        <v>704</v>
      </c>
      <c r="G372" s="132"/>
      <c r="H372" s="132"/>
      <c r="I372" s="132"/>
      <c r="J372" s="132"/>
      <c r="K372" s="132"/>
    </row>
    <row r="373" spans="1:11" ht="48" x14ac:dyDescent="0.25">
      <c r="A373" s="116">
        <v>50</v>
      </c>
      <c r="B373" s="117">
        <v>40</v>
      </c>
      <c r="C373" s="117">
        <v>40</v>
      </c>
      <c r="D373" s="118">
        <v>10</v>
      </c>
      <c r="E373" s="135">
        <v>14</v>
      </c>
      <c r="F373" s="134" t="s">
        <v>704</v>
      </c>
      <c r="G373" s="132"/>
      <c r="H373" s="132"/>
      <c r="I373" s="132"/>
      <c r="J373" s="132"/>
      <c r="K373" s="132"/>
    </row>
    <row r="374" spans="1:11" ht="51" x14ac:dyDescent="0.25">
      <c r="A374" s="116">
        <v>50</v>
      </c>
      <c r="B374" s="117">
        <v>40</v>
      </c>
      <c r="C374" s="117">
        <v>40</v>
      </c>
      <c r="D374" s="118">
        <v>20</v>
      </c>
      <c r="E374" s="130"/>
      <c r="F374" s="126" t="s">
        <v>705</v>
      </c>
      <c r="G374" s="132"/>
      <c r="H374" s="132"/>
      <c r="I374" s="132"/>
      <c r="J374" s="132"/>
      <c r="K374" s="132"/>
    </row>
    <row r="375" spans="1:11" ht="36" x14ac:dyDescent="0.25">
      <c r="A375" s="116">
        <v>50</v>
      </c>
      <c r="B375" s="117">
        <v>40</v>
      </c>
      <c r="C375" s="117">
        <v>40</v>
      </c>
      <c r="D375" s="118">
        <v>20</v>
      </c>
      <c r="E375" s="133">
        <v>21</v>
      </c>
      <c r="F375" s="163" t="s">
        <v>706</v>
      </c>
      <c r="G375" s="132"/>
      <c r="H375" s="132"/>
      <c r="I375" s="132"/>
      <c r="J375" s="132"/>
      <c r="K375" s="132"/>
    </row>
    <row r="376" spans="1:11" ht="36" x14ac:dyDescent="0.25">
      <c r="A376" s="116">
        <v>50</v>
      </c>
      <c r="B376" s="117">
        <v>40</v>
      </c>
      <c r="C376" s="117">
        <v>40</v>
      </c>
      <c r="D376" s="118">
        <v>20</v>
      </c>
      <c r="E376" s="135">
        <v>22</v>
      </c>
      <c r="F376" s="163" t="s">
        <v>706</v>
      </c>
      <c r="G376" s="132"/>
      <c r="H376" s="132"/>
      <c r="I376" s="132"/>
      <c r="J376" s="132"/>
      <c r="K376" s="132"/>
    </row>
    <row r="377" spans="1:11" ht="36" x14ac:dyDescent="0.25">
      <c r="A377" s="116">
        <v>50</v>
      </c>
      <c r="B377" s="117">
        <v>40</v>
      </c>
      <c r="C377" s="117">
        <v>40</v>
      </c>
      <c r="D377" s="118">
        <v>20</v>
      </c>
      <c r="E377" s="135">
        <v>23</v>
      </c>
      <c r="F377" s="163" t="s">
        <v>706</v>
      </c>
      <c r="G377" s="132"/>
      <c r="H377" s="132"/>
      <c r="I377" s="132"/>
      <c r="J377" s="132"/>
      <c r="K377" s="132"/>
    </row>
    <row r="378" spans="1:11" ht="51" x14ac:dyDescent="0.25">
      <c r="A378" s="116">
        <v>50</v>
      </c>
      <c r="B378" s="117">
        <v>40</v>
      </c>
      <c r="C378" s="117">
        <v>40</v>
      </c>
      <c r="D378" s="118">
        <v>30</v>
      </c>
      <c r="E378" s="130"/>
      <c r="F378" s="126" t="s">
        <v>707</v>
      </c>
      <c r="G378" s="132"/>
      <c r="H378" s="132"/>
      <c r="I378" s="132"/>
      <c r="J378" s="132"/>
      <c r="K378" s="132"/>
    </row>
    <row r="379" spans="1:11" ht="48" x14ac:dyDescent="0.25">
      <c r="A379" s="116">
        <v>50</v>
      </c>
      <c r="B379" s="117">
        <v>40</v>
      </c>
      <c r="C379" s="117">
        <v>40</v>
      </c>
      <c r="D379" s="118">
        <v>30</v>
      </c>
      <c r="E379" s="135">
        <v>31</v>
      </c>
      <c r="F379" s="163" t="s">
        <v>708</v>
      </c>
      <c r="G379" s="132"/>
      <c r="H379" s="132"/>
      <c r="I379" s="132"/>
      <c r="J379" s="132"/>
      <c r="K379" s="132"/>
    </row>
    <row r="380" spans="1:11" ht="48" x14ac:dyDescent="0.25">
      <c r="A380" s="116">
        <v>50</v>
      </c>
      <c r="B380" s="117">
        <v>40</v>
      </c>
      <c r="C380" s="117">
        <v>40</v>
      </c>
      <c r="D380" s="118">
        <v>30</v>
      </c>
      <c r="E380" s="135">
        <v>32</v>
      </c>
      <c r="F380" s="163" t="s">
        <v>708</v>
      </c>
      <c r="G380" s="132"/>
      <c r="H380" s="132"/>
      <c r="I380" s="132"/>
      <c r="J380" s="132"/>
      <c r="K380" s="132"/>
    </row>
    <row r="381" spans="1:11" ht="48" x14ac:dyDescent="0.25">
      <c r="A381" s="116">
        <v>50</v>
      </c>
      <c r="B381" s="117">
        <v>40</v>
      </c>
      <c r="C381" s="117">
        <v>40</v>
      </c>
      <c r="D381" s="118">
        <v>30</v>
      </c>
      <c r="E381" s="135">
        <v>33</v>
      </c>
      <c r="F381" s="163" t="s">
        <v>708</v>
      </c>
      <c r="G381" s="132"/>
      <c r="H381" s="132"/>
      <c r="I381" s="132"/>
      <c r="J381" s="132"/>
      <c r="K381" s="132"/>
    </row>
    <row r="382" spans="1:11" ht="36" x14ac:dyDescent="0.25">
      <c r="A382" s="116">
        <v>50</v>
      </c>
      <c r="B382" s="117">
        <v>40</v>
      </c>
      <c r="C382" s="117">
        <v>40</v>
      </c>
      <c r="D382" s="118">
        <v>40</v>
      </c>
      <c r="E382" s="130"/>
      <c r="F382" s="164" t="s">
        <v>709</v>
      </c>
      <c r="G382" s="132"/>
      <c r="H382" s="132"/>
      <c r="I382" s="132"/>
      <c r="J382" s="132"/>
      <c r="K382" s="132"/>
    </row>
    <row r="383" spans="1:11" ht="24" x14ac:dyDescent="0.25">
      <c r="A383" s="116">
        <v>50</v>
      </c>
      <c r="B383" s="117">
        <v>40</v>
      </c>
      <c r="C383" s="117">
        <v>40</v>
      </c>
      <c r="D383" s="118">
        <v>40</v>
      </c>
      <c r="E383" s="135">
        <v>41</v>
      </c>
      <c r="F383" s="163" t="s">
        <v>710</v>
      </c>
      <c r="G383" s="132"/>
      <c r="H383" s="132"/>
      <c r="I383" s="132"/>
      <c r="J383" s="132"/>
      <c r="K383" s="132"/>
    </row>
    <row r="384" spans="1:11" ht="24" x14ac:dyDescent="0.25">
      <c r="A384" s="116">
        <v>50</v>
      </c>
      <c r="B384" s="117">
        <v>40</v>
      </c>
      <c r="C384" s="117">
        <v>40</v>
      </c>
      <c r="D384" s="118">
        <v>40</v>
      </c>
      <c r="E384" s="135">
        <v>42</v>
      </c>
      <c r="F384" s="163" t="s">
        <v>710</v>
      </c>
      <c r="G384" s="132"/>
      <c r="H384" s="132"/>
      <c r="I384" s="132"/>
      <c r="J384" s="132"/>
      <c r="K384" s="132"/>
    </row>
    <row r="385" spans="1:11" ht="48" x14ac:dyDescent="0.25">
      <c r="A385" s="116">
        <v>50</v>
      </c>
      <c r="B385" s="117">
        <v>40</v>
      </c>
      <c r="C385" s="117">
        <v>40</v>
      </c>
      <c r="D385" s="118">
        <v>40</v>
      </c>
      <c r="E385" s="135">
        <v>43</v>
      </c>
      <c r="F385" s="163" t="s">
        <v>711</v>
      </c>
      <c r="G385" s="132"/>
      <c r="H385" s="132"/>
      <c r="I385" s="132"/>
      <c r="J385" s="132"/>
      <c r="K385" s="132"/>
    </row>
    <row r="386" spans="1:11" ht="60" x14ac:dyDescent="0.25">
      <c r="A386" s="116">
        <v>50</v>
      </c>
      <c r="B386" s="117">
        <v>40</v>
      </c>
      <c r="C386" s="117">
        <v>40</v>
      </c>
      <c r="D386" s="118">
        <v>50</v>
      </c>
      <c r="E386" s="130"/>
      <c r="F386" s="164" t="s">
        <v>712</v>
      </c>
      <c r="G386" s="132"/>
      <c r="H386" s="132"/>
      <c r="I386" s="132"/>
      <c r="J386" s="132"/>
      <c r="K386" s="132"/>
    </row>
    <row r="387" spans="1:11" ht="48" x14ac:dyDescent="0.25">
      <c r="A387" s="116">
        <v>50</v>
      </c>
      <c r="B387" s="117">
        <v>40</v>
      </c>
      <c r="C387" s="117">
        <v>40</v>
      </c>
      <c r="D387" s="118">
        <v>50</v>
      </c>
      <c r="E387" s="135">
        <v>51</v>
      </c>
      <c r="F387" s="165" t="s">
        <v>713</v>
      </c>
      <c r="G387" s="132">
        <v>15548471.810000001</v>
      </c>
      <c r="H387" s="132">
        <v>14652129.74</v>
      </c>
      <c r="I387" s="132">
        <v>14472852.07</v>
      </c>
      <c r="J387" s="132">
        <v>896342.07000000018</v>
      </c>
      <c r="K387" s="132">
        <v>179277.67</v>
      </c>
    </row>
    <row r="388" spans="1:11" ht="48" x14ac:dyDescent="0.25">
      <c r="A388" s="116">
        <v>50</v>
      </c>
      <c r="B388" s="117">
        <v>40</v>
      </c>
      <c r="C388" s="117">
        <v>40</v>
      </c>
      <c r="D388" s="118">
        <v>50</v>
      </c>
      <c r="E388" s="135">
        <v>52</v>
      </c>
      <c r="F388" s="165" t="s">
        <v>714</v>
      </c>
      <c r="G388" s="132">
        <v>1000000</v>
      </c>
      <c r="H388" s="132">
        <v>1000000</v>
      </c>
      <c r="I388" s="132">
        <v>1000000</v>
      </c>
      <c r="J388" s="132">
        <v>0</v>
      </c>
      <c r="K388" s="132"/>
    </row>
    <row r="389" spans="1:11" ht="24" x14ac:dyDescent="0.25">
      <c r="A389" s="116">
        <v>50</v>
      </c>
      <c r="B389" s="117">
        <v>40</v>
      </c>
      <c r="C389" s="117">
        <v>40</v>
      </c>
      <c r="D389" s="118">
        <v>50</v>
      </c>
      <c r="E389" s="135">
        <v>53</v>
      </c>
      <c r="F389" s="163" t="s">
        <v>710</v>
      </c>
      <c r="G389" s="132"/>
      <c r="H389" s="132"/>
      <c r="I389" s="132"/>
      <c r="J389" s="132"/>
      <c r="K389" s="132"/>
    </row>
    <row r="390" spans="1:11" ht="25.5" x14ac:dyDescent="0.25">
      <c r="A390" s="116">
        <v>50</v>
      </c>
      <c r="B390" s="117">
        <v>40</v>
      </c>
      <c r="C390" s="117">
        <v>40</v>
      </c>
      <c r="D390" s="118">
        <v>60</v>
      </c>
      <c r="E390" s="130"/>
      <c r="F390" s="126" t="s">
        <v>715</v>
      </c>
      <c r="G390" s="132"/>
      <c r="H390" s="132"/>
      <c r="I390" s="132"/>
      <c r="J390" s="132"/>
      <c r="K390" s="132"/>
    </row>
    <row r="391" spans="1:11" ht="96" x14ac:dyDescent="0.25">
      <c r="A391" s="116">
        <v>50</v>
      </c>
      <c r="B391" s="117">
        <v>40</v>
      </c>
      <c r="C391" s="117">
        <v>40</v>
      </c>
      <c r="D391" s="118">
        <v>60</v>
      </c>
      <c r="E391" s="135">
        <v>61</v>
      </c>
      <c r="F391" s="136" t="s">
        <v>716</v>
      </c>
      <c r="G391" s="132">
        <v>2702100.43</v>
      </c>
      <c r="H391" s="132">
        <v>1284431.42</v>
      </c>
      <c r="I391" s="132">
        <v>882330.99</v>
      </c>
      <c r="J391" s="132">
        <v>1417669.0100000002</v>
      </c>
      <c r="K391" s="132">
        <v>402100.43</v>
      </c>
    </row>
    <row r="392" spans="1:11" ht="24" x14ac:dyDescent="0.25">
      <c r="A392" s="116">
        <v>50</v>
      </c>
      <c r="B392" s="117">
        <v>40</v>
      </c>
      <c r="C392" s="117">
        <v>40</v>
      </c>
      <c r="D392" s="118">
        <v>60</v>
      </c>
      <c r="E392" s="135">
        <v>62</v>
      </c>
      <c r="F392" s="136" t="s">
        <v>717</v>
      </c>
      <c r="G392" s="132">
        <v>870000</v>
      </c>
      <c r="H392" s="132">
        <v>867360</v>
      </c>
      <c r="I392" s="132">
        <v>867360</v>
      </c>
      <c r="J392" s="132">
        <v>2640</v>
      </c>
      <c r="K392" s="132"/>
    </row>
    <row r="393" spans="1:11" ht="72" x14ac:dyDescent="0.25">
      <c r="A393" s="116">
        <v>50</v>
      </c>
      <c r="B393" s="117">
        <v>40</v>
      </c>
      <c r="C393" s="117">
        <v>40</v>
      </c>
      <c r="D393" s="118">
        <v>60</v>
      </c>
      <c r="E393" s="135">
        <v>63</v>
      </c>
      <c r="F393" s="134" t="s">
        <v>718</v>
      </c>
      <c r="G393" s="132">
        <v>64875719.990000002</v>
      </c>
      <c r="H393" s="132">
        <v>63292400.109999999</v>
      </c>
      <c r="I393" s="132">
        <v>31110793.440000001</v>
      </c>
      <c r="J393" s="132">
        <v>1583319.8799999952</v>
      </c>
      <c r="K393" s="132">
        <v>32181606.670000002</v>
      </c>
    </row>
    <row r="394" spans="1:11" ht="60" x14ac:dyDescent="0.25">
      <c r="A394" s="116">
        <v>50</v>
      </c>
      <c r="B394" s="117">
        <v>40</v>
      </c>
      <c r="C394" s="117">
        <v>40</v>
      </c>
      <c r="D394" s="118">
        <v>60</v>
      </c>
      <c r="E394" s="135">
        <v>64</v>
      </c>
      <c r="F394" s="134" t="s">
        <v>719</v>
      </c>
      <c r="G394" s="132">
        <v>360000</v>
      </c>
      <c r="H394" s="132">
        <v>360000</v>
      </c>
      <c r="I394" s="132">
        <v>0</v>
      </c>
      <c r="J394" s="132">
        <v>0</v>
      </c>
      <c r="K394" s="132">
        <v>360000</v>
      </c>
    </row>
    <row r="395" spans="1:11" ht="24" x14ac:dyDescent="0.25">
      <c r="A395" s="116">
        <v>50</v>
      </c>
      <c r="B395" s="117">
        <v>40</v>
      </c>
      <c r="C395" s="117">
        <v>40</v>
      </c>
      <c r="D395" s="118">
        <v>60</v>
      </c>
      <c r="E395" s="135">
        <v>65</v>
      </c>
      <c r="F395" s="134" t="s">
        <v>720</v>
      </c>
      <c r="G395" s="132">
        <v>100</v>
      </c>
      <c r="H395" s="132">
        <v>0</v>
      </c>
      <c r="I395" s="132">
        <v>0</v>
      </c>
      <c r="J395" s="132">
        <v>100</v>
      </c>
      <c r="K395" s="132"/>
    </row>
    <row r="396" spans="1:11" ht="24" x14ac:dyDescent="0.25">
      <c r="A396" s="116">
        <v>50</v>
      </c>
      <c r="B396" s="117">
        <v>40</v>
      </c>
      <c r="C396" s="117">
        <v>40</v>
      </c>
      <c r="D396" s="118">
        <v>60</v>
      </c>
      <c r="E396" s="135">
        <v>66</v>
      </c>
      <c r="F396" s="134" t="s">
        <v>721</v>
      </c>
      <c r="G396" s="132">
        <v>640000</v>
      </c>
      <c r="H396" s="132">
        <v>0</v>
      </c>
      <c r="I396" s="132">
        <v>0</v>
      </c>
      <c r="J396" s="132">
        <v>640000</v>
      </c>
      <c r="K396" s="132"/>
    </row>
    <row r="397" spans="1:11" ht="60" x14ac:dyDescent="0.25">
      <c r="A397" s="116">
        <v>50</v>
      </c>
      <c r="B397" s="117">
        <v>40</v>
      </c>
      <c r="C397" s="117">
        <v>40</v>
      </c>
      <c r="D397" s="118">
        <v>60</v>
      </c>
      <c r="E397" s="135">
        <v>67</v>
      </c>
      <c r="F397" s="134" t="s">
        <v>722</v>
      </c>
      <c r="G397" s="132">
        <v>30000</v>
      </c>
      <c r="H397" s="132">
        <v>0</v>
      </c>
      <c r="I397" s="132">
        <v>0</v>
      </c>
      <c r="J397" s="132">
        <v>30000</v>
      </c>
      <c r="K397" s="132"/>
    </row>
    <row r="398" spans="1:11" ht="24" x14ac:dyDescent="0.25">
      <c r="A398" s="116">
        <v>50</v>
      </c>
      <c r="B398" s="117">
        <v>40</v>
      </c>
      <c r="C398" s="117">
        <v>40</v>
      </c>
      <c r="D398" s="118">
        <v>70</v>
      </c>
      <c r="E398" s="135"/>
      <c r="F398" s="164" t="s">
        <v>723</v>
      </c>
      <c r="G398" s="132"/>
      <c r="H398" s="132"/>
      <c r="I398" s="132"/>
      <c r="J398" s="132"/>
      <c r="K398" s="132"/>
    </row>
    <row r="399" spans="1:11" ht="48" x14ac:dyDescent="0.25">
      <c r="A399" s="116">
        <v>50</v>
      </c>
      <c r="B399" s="117">
        <v>40</v>
      </c>
      <c r="C399" s="117">
        <v>40</v>
      </c>
      <c r="D399" s="118">
        <v>70</v>
      </c>
      <c r="E399" s="135">
        <v>71</v>
      </c>
      <c r="F399" s="136" t="s">
        <v>724</v>
      </c>
      <c r="G399" s="132">
        <v>1000000</v>
      </c>
      <c r="H399" s="132">
        <v>912489.49</v>
      </c>
      <c r="I399" s="132">
        <v>912489.49</v>
      </c>
      <c r="J399" s="132">
        <v>87510.510000000009</v>
      </c>
      <c r="K399" s="132"/>
    </row>
    <row r="400" spans="1:11" ht="24" x14ac:dyDescent="0.25">
      <c r="A400" s="116">
        <v>50</v>
      </c>
      <c r="B400" s="117">
        <v>40</v>
      </c>
      <c r="C400" s="117">
        <v>40</v>
      </c>
      <c r="D400" s="118">
        <v>70</v>
      </c>
      <c r="E400" s="135">
        <v>72</v>
      </c>
      <c r="F400" s="136" t="s">
        <v>725</v>
      </c>
      <c r="G400" s="132">
        <v>100000</v>
      </c>
      <c r="H400" s="132">
        <v>100000</v>
      </c>
      <c r="I400" s="132">
        <v>0</v>
      </c>
      <c r="J400" s="132">
        <v>0</v>
      </c>
      <c r="K400" s="132">
        <v>100000</v>
      </c>
    </row>
    <row r="401" spans="1:11" ht="36" x14ac:dyDescent="0.25">
      <c r="A401" s="116">
        <v>50</v>
      </c>
      <c r="B401" s="117">
        <v>40</v>
      </c>
      <c r="C401" s="117">
        <v>40</v>
      </c>
      <c r="D401" s="118">
        <v>70</v>
      </c>
      <c r="E401" s="135">
        <v>73</v>
      </c>
      <c r="F401" s="134" t="s">
        <v>726</v>
      </c>
      <c r="G401" s="132"/>
      <c r="H401" s="132"/>
      <c r="I401" s="132"/>
      <c r="J401" s="132"/>
      <c r="K401" s="132"/>
    </row>
    <row r="402" spans="1:11" x14ac:dyDescent="0.25">
      <c r="A402" s="116">
        <v>50</v>
      </c>
      <c r="B402" s="129"/>
      <c r="C402" s="129"/>
      <c r="D402" s="129"/>
      <c r="E402" s="130"/>
      <c r="F402" s="137" t="s">
        <v>574</v>
      </c>
      <c r="G402" s="138">
        <v>87126392.230000004</v>
      </c>
      <c r="H402" s="138">
        <v>82468810.75999999</v>
      </c>
      <c r="I402" s="138">
        <v>49245825.990000002</v>
      </c>
      <c r="J402" s="138">
        <v>4657581.4699999951</v>
      </c>
      <c r="K402" s="138">
        <v>33222984.770000003</v>
      </c>
    </row>
    <row r="403" spans="1:11" x14ac:dyDescent="0.25">
      <c r="A403" s="116">
        <v>50</v>
      </c>
      <c r="B403" s="129"/>
      <c r="C403" s="129"/>
      <c r="D403" s="129"/>
      <c r="E403" s="130"/>
      <c r="F403" s="137" t="s">
        <v>575</v>
      </c>
      <c r="G403" s="138">
        <v>87126392.230000004</v>
      </c>
      <c r="H403" s="138">
        <v>82468810.75999999</v>
      </c>
      <c r="I403" s="138">
        <v>49245825.990000002</v>
      </c>
      <c r="J403" s="138">
        <v>4657581.4699999951</v>
      </c>
      <c r="K403" s="138">
        <v>33222984.770000003</v>
      </c>
    </row>
    <row r="404" spans="1:11" x14ac:dyDescent="0.25">
      <c r="A404" s="116"/>
      <c r="B404" s="129"/>
      <c r="C404" s="129"/>
      <c r="D404" s="129"/>
      <c r="E404" s="130"/>
      <c r="F404" s="116" t="s">
        <v>727</v>
      </c>
      <c r="G404" s="144">
        <v>89989558.310000002</v>
      </c>
      <c r="H404" s="144">
        <v>85093576.839999989</v>
      </c>
      <c r="I404" s="144">
        <v>51864207.270000003</v>
      </c>
      <c r="J404" s="144">
        <v>4895981.4699999951</v>
      </c>
      <c r="K404" s="144">
        <v>33229369.570000004</v>
      </c>
    </row>
    <row r="405" spans="1:11" ht="51" x14ac:dyDescent="0.25">
      <c r="A405" s="116">
        <v>60</v>
      </c>
      <c r="B405" s="124"/>
      <c r="C405" s="124"/>
      <c r="D405" s="124"/>
      <c r="E405" s="125"/>
      <c r="F405" s="126" t="s">
        <v>728</v>
      </c>
      <c r="G405" s="132"/>
      <c r="H405" s="127"/>
      <c r="I405" s="127"/>
      <c r="J405" s="127"/>
      <c r="K405" s="127"/>
    </row>
    <row r="406" spans="1:11" ht="25.5" x14ac:dyDescent="0.25">
      <c r="A406" s="116">
        <v>60</v>
      </c>
      <c r="B406" s="117">
        <v>10</v>
      </c>
      <c r="C406" s="117">
        <v>10</v>
      </c>
      <c r="D406" s="129"/>
      <c r="E406" s="130"/>
      <c r="F406" s="131" t="s">
        <v>729</v>
      </c>
      <c r="G406" s="132"/>
      <c r="H406" s="132"/>
      <c r="I406" s="132"/>
      <c r="J406" s="132"/>
      <c r="K406" s="132"/>
    </row>
    <row r="407" spans="1:11" ht="36" x14ac:dyDescent="0.25">
      <c r="A407" s="116">
        <v>60</v>
      </c>
      <c r="B407" s="117">
        <v>10</v>
      </c>
      <c r="C407" s="117">
        <v>10</v>
      </c>
      <c r="D407" s="118">
        <v>10</v>
      </c>
      <c r="E407" s="135">
        <v>10</v>
      </c>
      <c r="F407" s="134" t="s">
        <v>730</v>
      </c>
      <c r="G407" s="132">
        <v>66677474.710000001</v>
      </c>
      <c r="H407" s="132">
        <v>66677474.710000001</v>
      </c>
      <c r="I407" s="132">
        <v>66677474.710000001</v>
      </c>
      <c r="J407" s="132"/>
      <c r="K407" s="132"/>
    </row>
    <row r="408" spans="1:11" x14ac:dyDescent="0.25">
      <c r="A408" s="129"/>
      <c r="B408" s="129"/>
      <c r="C408" s="129"/>
      <c r="D408" s="129"/>
      <c r="E408" s="130"/>
      <c r="F408" s="137" t="s">
        <v>661</v>
      </c>
      <c r="G408" s="138">
        <v>66677474.710000001</v>
      </c>
      <c r="H408" s="138">
        <v>66677474.710000001</v>
      </c>
      <c r="I408" s="138">
        <v>66677474.710000001</v>
      </c>
      <c r="J408" s="138"/>
      <c r="K408" s="138"/>
    </row>
    <row r="409" spans="1:11" x14ac:dyDescent="0.25">
      <c r="A409" s="129"/>
      <c r="B409" s="129"/>
      <c r="C409" s="129"/>
      <c r="D409" s="129"/>
      <c r="E409" s="130"/>
      <c r="F409" s="137" t="s">
        <v>541</v>
      </c>
      <c r="G409" s="138">
        <v>66677474.710000001</v>
      </c>
      <c r="H409" s="138">
        <v>66677474.710000001</v>
      </c>
      <c r="I409" s="138">
        <v>66677474.710000001</v>
      </c>
      <c r="J409" s="138"/>
      <c r="K409" s="138"/>
    </row>
    <row r="410" spans="1:11" x14ac:dyDescent="0.25">
      <c r="A410" s="129"/>
      <c r="B410" s="129"/>
      <c r="C410" s="129"/>
      <c r="D410" s="129"/>
      <c r="E410" s="130"/>
      <c r="F410" s="116" t="s">
        <v>731</v>
      </c>
      <c r="G410" s="144">
        <v>66677474.710000001</v>
      </c>
      <c r="H410" s="144">
        <v>66677474.710000001</v>
      </c>
      <c r="I410" s="144">
        <v>66677474.710000001</v>
      </c>
      <c r="J410" s="144"/>
      <c r="K410" s="144"/>
    </row>
    <row r="411" spans="1:11" ht="25.5" x14ac:dyDescent="0.25">
      <c r="A411" s="129"/>
      <c r="B411" s="129"/>
      <c r="C411" s="129"/>
      <c r="D411" s="129"/>
      <c r="E411" s="130"/>
      <c r="F411" s="137" t="s">
        <v>732</v>
      </c>
      <c r="G411" s="138">
        <v>321849106.98999995</v>
      </c>
      <c r="H411" s="138">
        <v>298745260.41999996</v>
      </c>
      <c r="I411" s="138">
        <v>263188943.26000002</v>
      </c>
      <c r="J411" s="138">
        <v>23103846.569999997</v>
      </c>
      <c r="K411" s="138">
        <v>35556317.160000004</v>
      </c>
    </row>
    <row r="412" spans="1:11" x14ac:dyDescent="0.25">
      <c r="G412" s="166"/>
      <c r="H412" s="166"/>
      <c r="I412" s="166"/>
      <c r="J412" s="166"/>
      <c r="K412" s="166"/>
    </row>
    <row r="413" spans="1:11" x14ac:dyDescent="0.25">
      <c r="G413" s="166"/>
      <c r="H413" s="166"/>
    </row>
    <row r="414" spans="1:11" x14ac:dyDescent="0.25">
      <c r="G414" s="166"/>
      <c r="J414" s="166"/>
    </row>
    <row r="415" spans="1:11" x14ac:dyDescent="0.25">
      <c r="G415" s="166"/>
    </row>
    <row r="416" spans="1:11" x14ac:dyDescent="0.25">
      <c r="G416" s="166"/>
    </row>
    <row r="417" spans="10:10" x14ac:dyDescent="0.25">
      <c r="J417" s="166"/>
    </row>
  </sheetData>
  <mergeCells count="1">
    <mergeCell ref="A4:K4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6"/>
  <sheetViews>
    <sheetView rightToLeft="1" topLeftCell="A460" workbookViewId="0">
      <selection activeCell="G492" sqref="G492"/>
    </sheetView>
  </sheetViews>
  <sheetFormatPr defaultColWidth="11.42578125" defaultRowHeight="15" x14ac:dyDescent="0.25"/>
  <cols>
    <col min="1" max="1" width="4.7109375" style="216" customWidth="1"/>
    <col min="2" max="2" width="6.140625" style="216" customWidth="1"/>
    <col min="3" max="3" width="7.5703125" style="216" customWidth="1"/>
    <col min="4" max="4" width="7.85546875" style="216" customWidth="1"/>
    <col min="5" max="5" width="6.140625" style="216" customWidth="1"/>
    <col min="6" max="6" width="45.85546875" style="170" customWidth="1"/>
    <col min="7" max="7" width="14.140625" style="169" customWidth="1"/>
    <col min="8" max="8" width="15.140625" style="169" customWidth="1"/>
    <col min="9" max="9" width="14.7109375" style="169" customWidth="1"/>
    <col min="10" max="10" width="15.7109375" style="170" customWidth="1"/>
    <col min="11" max="11" width="12.42578125" style="170" customWidth="1"/>
  </cols>
  <sheetData>
    <row r="1" spans="1:11" x14ac:dyDescent="0.25">
      <c r="A1" s="167"/>
      <c r="B1" s="167"/>
      <c r="C1" s="167"/>
      <c r="D1" s="167"/>
      <c r="E1" s="167"/>
      <c r="F1" s="168"/>
    </row>
    <row r="2" spans="1:11" ht="51" x14ac:dyDescent="0.25">
      <c r="A2" s="171" t="s">
        <v>362</v>
      </c>
      <c r="B2" s="172" t="s">
        <v>363</v>
      </c>
      <c r="C2" s="173" t="s">
        <v>364</v>
      </c>
      <c r="D2" s="220" t="s">
        <v>365</v>
      </c>
      <c r="E2" s="175" t="s">
        <v>366</v>
      </c>
      <c r="F2" s="176" t="s">
        <v>733</v>
      </c>
      <c r="G2" s="177" t="s">
        <v>368</v>
      </c>
      <c r="H2" s="177" t="s">
        <v>369</v>
      </c>
      <c r="I2" s="177" t="s">
        <v>370</v>
      </c>
      <c r="J2" s="123" t="s">
        <v>372</v>
      </c>
      <c r="K2" s="123" t="s">
        <v>371</v>
      </c>
    </row>
    <row r="3" spans="1:11" ht="25.5" x14ac:dyDescent="0.25">
      <c r="A3" s="171">
        <v>10</v>
      </c>
      <c r="B3" s="178"/>
      <c r="C3" s="178"/>
      <c r="D3" s="178"/>
      <c r="E3" s="178"/>
      <c r="F3" s="179" t="s">
        <v>373</v>
      </c>
      <c r="G3" s="127"/>
      <c r="H3" s="127"/>
      <c r="I3" s="127"/>
      <c r="J3" s="128"/>
      <c r="K3" s="128"/>
    </row>
    <row r="4" spans="1:11" ht="25.5" x14ac:dyDescent="0.25">
      <c r="A4" s="171">
        <v>10</v>
      </c>
      <c r="B4" s="172">
        <v>10</v>
      </c>
      <c r="C4" s="173">
        <v>10</v>
      </c>
      <c r="D4" s="180"/>
      <c r="E4" s="180"/>
      <c r="F4" s="179" t="s">
        <v>734</v>
      </c>
      <c r="G4" s="181"/>
      <c r="H4" s="181"/>
      <c r="I4" s="181"/>
      <c r="J4" s="182"/>
      <c r="K4" s="182"/>
    </row>
    <row r="5" spans="1:11" ht="25.5" x14ac:dyDescent="0.25">
      <c r="A5" s="171">
        <v>10</v>
      </c>
      <c r="B5" s="172">
        <v>10</v>
      </c>
      <c r="C5" s="173">
        <v>10</v>
      </c>
      <c r="D5" s="174">
        <v>10</v>
      </c>
      <c r="E5" s="180"/>
      <c r="F5" s="183" t="s">
        <v>735</v>
      </c>
      <c r="G5" s="181"/>
      <c r="H5" s="181"/>
      <c r="I5" s="181"/>
      <c r="J5" s="182"/>
      <c r="K5" s="182"/>
    </row>
    <row r="6" spans="1:11" ht="25.5" x14ac:dyDescent="0.25">
      <c r="A6" s="171">
        <v>10</v>
      </c>
      <c r="B6" s="172">
        <v>10</v>
      </c>
      <c r="C6" s="173">
        <v>10</v>
      </c>
      <c r="D6" s="174">
        <v>10</v>
      </c>
      <c r="E6" s="184">
        <v>10</v>
      </c>
      <c r="F6" s="183" t="s">
        <v>736</v>
      </c>
      <c r="G6" s="181"/>
      <c r="H6" s="181"/>
      <c r="I6" s="181"/>
      <c r="J6" s="182"/>
      <c r="K6" s="182"/>
    </row>
    <row r="7" spans="1:11" ht="24" x14ac:dyDescent="0.25">
      <c r="A7" s="171">
        <v>10</v>
      </c>
      <c r="B7" s="172">
        <v>10</v>
      </c>
      <c r="C7" s="173">
        <v>10</v>
      </c>
      <c r="D7" s="174">
        <v>10</v>
      </c>
      <c r="E7" s="185">
        <v>11</v>
      </c>
      <c r="F7" s="186" t="s">
        <v>737</v>
      </c>
      <c r="G7" s="181">
        <v>77342</v>
      </c>
      <c r="H7" s="181">
        <v>0</v>
      </c>
      <c r="I7" s="181">
        <v>0</v>
      </c>
      <c r="J7" s="181">
        <f>G7-I7</f>
        <v>77342</v>
      </c>
      <c r="K7" s="182"/>
    </row>
    <row r="8" spans="1:11" ht="24" x14ac:dyDescent="0.25">
      <c r="A8" s="171">
        <v>10</v>
      </c>
      <c r="B8" s="172">
        <v>10</v>
      </c>
      <c r="C8" s="173">
        <v>10</v>
      </c>
      <c r="D8" s="174">
        <v>10</v>
      </c>
      <c r="E8" s="185">
        <v>12</v>
      </c>
      <c r="F8" s="186" t="s">
        <v>738</v>
      </c>
      <c r="G8" s="181"/>
      <c r="H8" s="181"/>
      <c r="I8" s="181"/>
      <c r="J8" s="181"/>
      <c r="K8" s="182"/>
    </row>
    <row r="9" spans="1:11" ht="24" x14ac:dyDescent="0.25">
      <c r="A9" s="171">
        <v>10</v>
      </c>
      <c r="B9" s="172">
        <v>10</v>
      </c>
      <c r="C9" s="173">
        <v>10</v>
      </c>
      <c r="D9" s="174">
        <v>10</v>
      </c>
      <c r="E9" s="185">
        <v>13</v>
      </c>
      <c r="F9" s="186" t="s">
        <v>739</v>
      </c>
      <c r="G9" s="181"/>
      <c r="H9" s="181"/>
      <c r="I9" s="181"/>
      <c r="J9" s="181"/>
      <c r="K9" s="182"/>
    </row>
    <row r="10" spans="1:11" ht="24" x14ac:dyDescent="0.25">
      <c r="A10" s="171">
        <v>10</v>
      </c>
      <c r="B10" s="172">
        <v>10</v>
      </c>
      <c r="C10" s="173">
        <v>10</v>
      </c>
      <c r="D10" s="174">
        <v>10</v>
      </c>
      <c r="E10" s="185">
        <v>14</v>
      </c>
      <c r="F10" s="186" t="s">
        <v>740</v>
      </c>
      <c r="G10" s="181">
        <v>394287.73</v>
      </c>
      <c r="H10" s="181">
        <v>15600</v>
      </c>
      <c r="I10" s="181">
        <v>15600</v>
      </c>
      <c r="J10" s="181">
        <f>G10-I10</f>
        <v>378687.73</v>
      </c>
      <c r="K10" s="182"/>
    </row>
    <row r="11" spans="1:11" x14ac:dyDescent="0.25">
      <c r="A11" s="187"/>
      <c r="B11" s="187"/>
      <c r="C11" s="187"/>
      <c r="D11" s="180"/>
      <c r="E11" s="180"/>
      <c r="F11" s="174" t="s">
        <v>741</v>
      </c>
      <c r="G11" s="181"/>
      <c r="H11" s="181"/>
      <c r="I11" s="181"/>
      <c r="J11" s="181"/>
      <c r="K11" s="182"/>
    </row>
    <row r="12" spans="1:11" ht="25.5" x14ac:dyDescent="0.25">
      <c r="A12" s="171">
        <v>10</v>
      </c>
      <c r="B12" s="172">
        <v>10</v>
      </c>
      <c r="C12" s="173">
        <v>10</v>
      </c>
      <c r="D12" s="174">
        <v>20</v>
      </c>
      <c r="E12" s="184">
        <v>20</v>
      </c>
      <c r="F12" s="183" t="s">
        <v>742</v>
      </c>
      <c r="G12" s="181"/>
      <c r="H12" s="181"/>
      <c r="I12" s="181"/>
      <c r="J12" s="181"/>
      <c r="K12" s="182"/>
    </row>
    <row r="13" spans="1:11" ht="24" x14ac:dyDescent="0.25">
      <c r="A13" s="171">
        <v>10</v>
      </c>
      <c r="B13" s="172">
        <v>10</v>
      </c>
      <c r="C13" s="173">
        <v>10</v>
      </c>
      <c r="D13" s="174">
        <v>20</v>
      </c>
      <c r="E13" s="185">
        <v>21</v>
      </c>
      <c r="F13" s="186" t="s">
        <v>743</v>
      </c>
      <c r="G13" s="181"/>
      <c r="H13" s="181"/>
      <c r="I13" s="181"/>
      <c r="J13" s="181"/>
      <c r="K13" s="182"/>
    </row>
    <row r="14" spans="1:11" ht="24" x14ac:dyDescent="0.25">
      <c r="A14" s="171">
        <v>10</v>
      </c>
      <c r="B14" s="172">
        <v>10</v>
      </c>
      <c r="C14" s="173">
        <v>10</v>
      </c>
      <c r="D14" s="174">
        <v>20</v>
      </c>
      <c r="E14" s="185">
        <v>22</v>
      </c>
      <c r="F14" s="186" t="s">
        <v>744</v>
      </c>
      <c r="G14" s="181">
        <v>66813</v>
      </c>
      <c r="H14" s="181">
        <v>66813</v>
      </c>
      <c r="I14" s="181">
        <v>0</v>
      </c>
      <c r="J14" s="181">
        <f>G14-I14</f>
        <v>66813</v>
      </c>
      <c r="K14" s="182"/>
    </row>
    <row r="15" spans="1:11" ht="24" x14ac:dyDescent="0.25">
      <c r="A15" s="171">
        <v>10</v>
      </c>
      <c r="B15" s="172">
        <v>10</v>
      </c>
      <c r="C15" s="173">
        <v>10</v>
      </c>
      <c r="D15" s="174">
        <v>20</v>
      </c>
      <c r="E15" s="185">
        <v>23</v>
      </c>
      <c r="F15" s="186" t="s">
        <v>745</v>
      </c>
      <c r="G15" s="181"/>
      <c r="H15" s="181"/>
      <c r="I15" s="181"/>
      <c r="J15" s="181"/>
      <c r="K15" s="182"/>
    </row>
    <row r="16" spans="1:11" ht="24" x14ac:dyDescent="0.25">
      <c r="A16" s="171">
        <v>10</v>
      </c>
      <c r="B16" s="172">
        <v>10</v>
      </c>
      <c r="C16" s="173">
        <v>10</v>
      </c>
      <c r="D16" s="174">
        <v>20</v>
      </c>
      <c r="E16" s="185">
        <v>24</v>
      </c>
      <c r="F16" s="186" t="s">
        <v>746</v>
      </c>
      <c r="G16" s="181"/>
      <c r="H16" s="181"/>
      <c r="I16" s="181"/>
      <c r="J16" s="181"/>
      <c r="K16" s="182"/>
    </row>
    <row r="17" spans="1:11" ht="24" x14ac:dyDescent="0.25">
      <c r="A17" s="171">
        <v>10</v>
      </c>
      <c r="B17" s="172">
        <v>10</v>
      </c>
      <c r="C17" s="173">
        <v>10</v>
      </c>
      <c r="D17" s="174">
        <v>20</v>
      </c>
      <c r="E17" s="185">
        <v>25</v>
      </c>
      <c r="F17" s="186" t="s">
        <v>747</v>
      </c>
      <c r="G17" s="181"/>
      <c r="H17" s="181"/>
      <c r="I17" s="181"/>
      <c r="J17" s="181"/>
      <c r="K17" s="182"/>
    </row>
    <row r="18" spans="1:11" x14ac:dyDescent="0.25">
      <c r="A18" s="187"/>
      <c r="B18" s="187"/>
      <c r="C18" s="187"/>
      <c r="D18" s="180"/>
      <c r="E18" s="180"/>
      <c r="F18" s="174" t="s">
        <v>748</v>
      </c>
      <c r="G18" s="181"/>
      <c r="H18" s="181"/>
      <c r="I18" s="181"/>
      <c r="J18" s="181"/>
      <c r="K18" s="182"/>
    </row>
    <row r="19" spans="1:11" ht="25.5" x14ac:dyDescent="0.25">
      <c r="A19" s="171">
        <v>10</v>
      </c>
      <c r="B19" s="172">
        <v>10</v>
      </c>
      <c r="C19" s="173">
        <v>10</v>
      </c>
      <c r="D19" s="174">
        <v>30</v>
      </c>
      <c r="E19" s="184">
        <v>30</v>
      </c>
      <c r="F19" s="183" t="s">
        <v>749</v>
      </c>
      <c r="G19" s="181"/>
      <c r="H19" s="181"/>
      <c r="I19" s="181"/>
      <c r="J19" s="181"/>
      <c r="K19" s="182"/>
    </row>
    <row r="20" spans="1:11" ht="24" x14ac:dyDescent="0.25">
      <c r="A20" s="171">
        <v>10</v>
      </c>
      <c r="B20" s="172">
        <v>10</v>
      </c>
      <c r="C20" s="173">
        <v>10</v>
      </c>
      <c r="D20" s="174">
        <v>30</v>
      </c>
      <c r="E20" s="185">
        <v>31</v>
      </c>
      <c r="F20" s="186" t="s">
        <v>750</v>
      </c>
      <c r="G20" s="181">
        <v>94.21</v>
      </c>
      <c r="H20" s="181">
        <v>94.21</v>
      </c>
      <c r="I20" s="181">
        <v>0</v>
      </c>
      <c r="J20" s="181">
        <f>G20-I20</f>
        <v>94.21</v>
      </c>
      <c r="K20" s="182"/>
    </row>
    <row r="21" spans="1:11" ht="24" x14ac:dyDescent="0.25">
      <c r="A21" s="171">
        <v>10</v>
      </c>
      <c r="B21" s="172">
        <v>10</v>
      </c>
      <c r="C21" s="173">
        <v>10</v>
      </c>
      <c r="D21" s="174">
        <v>30</v>
      </c>
      <c r="E21" s="185">
        <v>32</v>
      </c>
      <c r="F21" s="186" t="s">
        <v>739</v>
      </c>
      <c r="G21" s="181"/>
      <c r="H21" s="181"/>
      <c r="I21" s="181"/>
      <c r="J21" s="181"/>
      <c r="K21" s="182"/>
    </row>
    <row r="22" spans="1:11" ht="24" x14ac:dyDescent="0.25">
      <c r="A22" s="171">
        <v>10</v>
      </c>
      <c r="B22" s="172">
        <v>10</v>
      </c>
      <c r="C22" s="173">
        <v>10</v>
      </c>
      <c r="D22" s="174">
        <v>30</v>
      </c>
      <c r="E22" s="185">
        <v>33</v>
      </c>
      <c r="F22" s="186" t="s">
        <v>738</v>
      </c>
      <c r="G22" s="181">
        <v>3639176.49</v>
      </c>
      <c r="H22" s="181">
        <v>789911.09</v>
      </c>
      <c r="I22" s="181">
        <v>0</v>
      </c>
      <c r="J22" s="181">
        <f>G22-I22</f>
        <v>3639176.49</v>
      </c>
      <c r="K22" s="182"/>
    </row>
    <row r="23" spans="1:11" x14ac:dyDescent="0.25">
      <c r="A23" s="187"/>
      <c r="B23" s="187"/>
      <c r="C23" s="187"/>
      <c r="D23" s="180"/>
      <c r="E23" s="180"/>
      <c r="F23" s="174" t="s">
        <v>751</v>
      </c>
      <c r="G23" s="181"/>
      <c r="H23" s="181"/>
      <c r="I23" s="181"/>
      <c r="J23" s="181"/>
      <c r="K23" s="182"/>
    </row>
    <row r="24" spans="1:11" ht="25.5" x14ac:dyDescent="0.25">
      <c r="A24" s="171">
        <v>10</v>
      </c>
      <c r="B24" s="172">
        <v>10</v>
      </c>
      <c r="C24" s="173">
        <v>10</v>
      </c>
      <c r="D24" s="174">
        <v>40</v>
      </c>
      <c r="E24" s="180"/>
      <c r="F24" s="183" t="s">
        <v>752</v>
      </c>
      <c r="G24" s="181"/>
      <c r="H24" s="181"/>
      <c r="I24" s="181"/>
      <c r="J24" s="181"/>
      <c r="K24" s="182"/>
    </row>
    <row r="25" spans="1:11" ht="25.5" x14ac:dyDescent="0.25">
      <c r="A25" s="171">
        <v>10</v>
      </c>
      <c r="B25" s="172">
        <v>10</v>
      </c>
      <c r="C25" s="173">
        <v>10</v>
      </c>
      <c r="D25" s="174">
        <v>40</v>
      </c>
      <c r="E25" s="184">
        <v>40</v>
      </c>
      <c r="F25" s="183" t="s">
        <v>736</v>
      </c>
      <c r="G25" s="181"/>
      <c r="H25" s="181"/>
      <c r="I25" s="181"/>
      <c r="J25" s="181"/>
      <c r="K25" s="182"/>
    </row>
    <row r="26" spans="1:11" ht="24" x14ac:dyDescent="0.25">
      <c r="A26" s="171">
        <v>10</v>
      </c>
      <c r="B26" s="172">
        <v>10</v>
      </c>
      <c r="C26" s="173">
        <v>10</v>
      </c>
      <c r="D26" s="174">
        <v>40</v>
      </c>
      <c r="E26" s="185">
        <v>11</v>
      </c>
      <c r="F26" s="186" t="s">
        <v>753</v>
      </c>
      <c r="G26" s="181">
        <v>506504</v>
      </c>
      <c r="H26" s="181">
        <v>6504</v>
      </c>
      <c r="I26" s="181">
        <v>0</v>
      </c>
      <c r="J26" s="181">
        <f>G26-I26</f>
        <v>506504</v>
      </c>
      <c r="K26" s="182"/>
    </row>
    <row r="27" spans="1:11" ht="24" x14ac:dyDescent="0.25">
      <c r="A27" s="171">
        <v>10</v>
      </c>
      <c r="B27" s="172">
        <v>10</v>
      </c>
      <c r="C27" s="173">
        <v>10</v>
      </c>
      <c r="D27" s="174">
        <v>40</v>
      </c>
      <c r="E27" s="185">
        <v>12</v>
      </c>
      <c r="F27" s="186" t="s">
        <v>754</v>
      </c>
      <c r="G27" s="181">
        <v>239208.81</v>
      </c>
      <c r="H27" s="181">
        <v>141121.04999999999</v>
      </c>
      <c r="I27" s="181">
        <v>141121.04999999999</v>
      </c>
      <c r="J27" s="181">
        <f>G27-I27</f>
        <v>98087.760000000009</v>
      </c>
      <c r="K27" s="182"/>
    </row>
    <row r="28" spans="1:11" ht="24" x14ac:dyDescent="0.25">
      <c r="A28" s="171">
        <v>10</v>
      </c>
      <c r="B28" s="172">
        <v>10</v>
      </c>
      <c r="C28" s="173">
        <v>10</v>
      </c>
      <c r="D28" s="174">
        <v>40</v>
      </c>
      <c r="E28" s="185">
        <v>13</v>
      </c>
      <c r="F28" s="186" t="s">
        <v>755</v>
      </c>
      <c r="G28" s="181">
        <v>3100074.12</v>
      </c>
      <c r="H28" s="181">
        <v>116030.12</v>
      </c>
      <c r="I28" s="181">
        <v>115956</v>
      </c>
      <c r="J28" s="181">
        <f>G28-I28</f>
        <v>2984118.12</v>
      </c>
      <c r="K28" s="182"/>
    </row>
    <row r="29" spans="1:11" ht="24" x14ac:dyDescent="0.25">
      <c r="A29" s="171">
        <v>10</v>
      </c>
      <c r="B29" s="172">
        <v>10</v>
      </c>
      <c r="C29" s="173">
        <v>10</v>
      </c>
      <c r="D29" s="174">
        <v>40</v>
      </c>
      <c r="E29" s="185">
        <v>14</v>
      </c>
      <c r="F29" s="186" t="s">
        <v>756</v>
      </c>
      <c r="G29" s="181">
        <v>340075.94</v>
      </c>
      <c r="H29" s="181">
        <v>328355.05</v>
      </c>
      <c r="I29" s="181">
        <v>246560.4</v>
      </c>
      <c r="J29" s="188">
        <f>G29-I29</f>
        <v>93515.540000000008</v>
      </c>
      <c r="K29" s="182"/>
    </row>
    <row r="30" spans="1:11" ht="24" x14ac:dyDescent="0.25">
      <c r="A30" s="171">
        <v>10</v>
      </c>
      <c r="B30" s="172">
        <v>10</v>
      </c>
      <c r="C30" s="173">
        <v>10</v>
      </c>
      <c r="D30" s="174">
        <v>40</v>
      </c>
      <c r="E30" s="185">
        <v>15</v>
      </c>
      <c r="F30" s="186" t="s">
        <v>757</v>
      </c>
      <c r="G30" s="181"/>
      <c r="H30" s="181"/>
      <c r="I30" s="181"/>
      <c r="J30" s="181"/>
      <c r="K30" s="182"/>
    </row>
    <row r="31" spans="1:11" ht="24" x14ac:dyDescent="0.25">
      <c r="A31" s="171">
        <v>10</v>
      </c>
      <c r="B31" s="172">
        <v>10</v>
      </c>
      <c r="C31" s="173">
        <v>10</v>
      </c>
      <c r="D31" s="174">
        <v>40</v>
      </c>
      <c r="E31" s="185">
        <v>16</v>
      </c>
      <c r="F31" s="186" t="s">
        <v>758</v>
      </c>
      <c r="G31" s="181">
        <v>600000</v>
      </c>
      <c r="H31" s="181">
        <v>481164</v>
      </c>
      <c r="I31" s="181">
        <v>0</v>
      </c>
      <c r="J31" s="181">
        <f>G31-I31</f>
        <v>600000</v>
      </c>
      <c r="K31" s="182"/>
    </row>
    <row r="32" spans="1:11" ht="24" x14ac:dyDescent="0.25">
      <c r="A32" s="171">
        <v>10</v>
      </c>
      <c r="B32" s="172">
        <v>10</v>
      </c>
      <c r="C32" s="173">
        <v>10</v>
      </c>
      <c r="D32" s="174">
        <v>40</v>
      </c>
      <c r="E32" s="185">
        <v>17</v>
      </c>
      <c r="F32" s="186" t="s">
        <v>759</v>
      </c>
      <c r="G32" s="181">
        <v>421909.18</v>
      </c>
      <c r="H32" s="181">
        <v>268918.42</v>
      </c>
      <c r="I32" s="181">
        <v>225810.73</v>
      </c>
      <c r="J32" s="181">
        <f>G32-I32</f>
        <v>196098.44999999998</v>
      </c>
      <c r="K32" s="182"/>
    </row>
    <row r="33" spans="1:11" x14ac:dyDescent="0.25">
      <c r="A33" s="187"/>
      <c r="B33" s="187"/>
      <c r="C33" s="187"/>
      <c r="D33" s="180"/>
      <c r="E33" s="180"/>
      <c r="F33" s="174" t="s">
        <v>760</v>
      </c>
      <c r="G33" s="181"/>
      <c r="H33" s="181"/>
      <c r="I33" s="181"/>
      <c r="J33" s="181"/>
      <c r="K33" s="182"/>
    </row>
    <row r="34" spans="1:11" ht="25.5" x14ac:dyDescent="0.25">
      <c r="A34" s="189">
        <v>10</v>
      </c>
      <c r="B34" s="190">
        <v>10</v>
      </c>
      <c r="C34" s="191">
        <v>10</v>
      </c>
      <c r="D34" s="192">
        <v>50</v>
      </c>
      <c r="E34" s="193">
        <v>10</v>
      </c>
      <c r="F34" s="194" t="s">
        <v>761</v>
      </c>
      <c r="G34" s="154"/>
      <c r="H34" s="154"/>
      <c r="I34" s="154"/>
      <c r="J34" s="181"/>
      <c r="K34" s="195"/>
    </row>
    <row r="35" spans="1:11" ht="24" x14ac:dyDescent="0.25">
      <c r="A35" s="189">
        <v>10</v>
      </c>
      <c r="B35" s="190">
        <v>10</v>
      </c>
      <c r="C35" s="191">
        <v>10</v>
      </c>
      <c r="D35" s="192">
        <v>50</v>
      </c>
      <c r="E35" s="196">
        <v>11</v>
      </c>
      <c r="F35" s="149" t="s">
        <v>762</v>
      </c>
      <c r="G35" s="154">
        <v>9834</v>
      </c>
      <c r="H35" s="154">
        <v>9834</v>
      </c>
      <c r="I35" s="154">
        <v>0</v>
      </c>
      <c r="J35" s="181">
        <f>G35-I35</f>
        <v>9834</v>
      </c>
      <c r="K35" s="195"/>
    </row>
    <row r="36" spans="1:11" ht="24" x14ac:dyDescent="0.25">
      <c r="A36" s="189">
        <v>10</v>
      </c>
      <c r="B36" s="190">
        <v>10</v>
      </c>
      <c r="C36" s="191">
        <v>10</v>
      </c>
      <c r="D36" s="192">
        <v>50</v>
      </c>
      <c r="E36" s="196">
        <v>12</v>
      </c>
      <c r="F36" s="149" t="s">
        <v>755</v>
      </c>
      <c r="G36" s="154"/>
      <c r="H36" s="154"/>
      <c r="I36" s="154"/>
      <c r="J36" s="181"/>
      <c r="K36" s="195"/>
    </row>
    <row r="37" spans="1:11" ht="24" x14ac:dyDescent="0.25">
      <c r="A37" s="189">
        <v>10</v>
      </c>
      <c r="B37" s="190">
        <v>10</v>
      </c>
      <c r="C37" s="191">
        <v>10</v>
      </c>
      <c r="D37" s="192">
        <v>50</v>
      </c>
      <c r="E37" s="196">
        <v>13</v>
      </c>
      <c r="F37" s="149" t="s">
        <v>756</v>
      </c>
      <c r="G37" s="154"/>
      <c r="H37" s="154"/>
      <c r="I37" s="154"/>
      <c r="J37" s="181"/>
      <c r="K37" s="195"/>
    </row>
    <row r="38" spans="1:11" ht="24" x14ac:dyDescent="0.25">
      <c r="A38" s="189">
        <v>10</v>
      </c>
      <c r="B38" s="190">
        <v>10</v>
      </c>
      <c r="C38" s="191">
        <v>10</v>
      </c>
      <c r="D38" s="192">
        <v>50</v>
      </c>
      <c r="E38" s="196">
        <v>14</v>
      </c>
      <c r="F38" s="149" t="s">
        <v>757</v>
      </c>
      <c r="G38" s="154"/>
      <c r="H38" s="154"/>
      <c r="I38" s="154"/>
      <c r="J38" s="181"/>
      <c r="K38" s="195"/>
    </row>
    <row r="39" spans="1:11" x14ac:dyDescent="0.25">
      <c r="A39" s="187"/>
      <c r="B39" s="187"/>
      <c r="C39" s="187"/>
      <c r="D39" s="180"/>
      <c r="E39" s="180"/>
      <c r="F39" s="174" t="s">
        <v>763</v>
      </c>
      <c r="G39" s="181"/>
      <c r="H39" s="181"/>
      <c r="I39" s="181"/>
      <c r="J39" s="181"/>
      <c r="K39" s="182"/>
    </row>
    <row r="40" spans="1:11" x14ac:dyDescent="0.25">
      <c r="A40" s="180"/>
      <c r="B40" s="180"/>
      <c r="C40" s="180"/>
      <c r="D40" s="180"/>
      <c r="E40" s="180"/>
      <c r="F40" s="197" t="s">
        <v>412</v>
      </c>
      <c r="G40" s="198">
        <f>SUM(G7:G39)</f>
        <v>9395319.4800000004</v>
      </c>
      <c r="H40" s="198">
        <f>SUM(H7:H39)</f>
        <v>2224344.94</v>
      </c>
      <c r="I40" s="198">
        <f>SUM(I7:I39)</f>
        <v>745048.17999999993</v>
      </c>
      <c r="J40" s="198">
        <f>J7+J10+J14+J20+J22+J26+J27+J28+J29+J31+J32+J35</f>
        <v>8650271.2999999989</v>
      </c>
      <c r="K40" s="182"/>
    </row>
    <row r="41" spans="1:11" x14ac:dyDescent="0.25">
      <c r="A41" s="180"/>
      <c r="B41" s="180"/>
      <c r="C41" s="180"/>
      <c r="D41" s="180"/>
      <c r="E41" s="180"/>
      <c r="F41" s="197" t="s">
        <v>413</v>
      </c>
      <c r="G41" s="198">
        <v>9395319.4800000004</v>
      </c>
      <c r="H41" s="198">
        <v>2303620.69</v>
      </c>
      <c r="I41" s="198">
        <v>745048.17999999993</v>
      </c>
      <c r="J41" s="198">
        <f>G41-I41</f>
        <v>8650271.3000000007</v>
      </c>
      <c r="K41" s="182"/>
    </row>
    <row r="42" spans="1:11" ht="25.5" x14ac:dyDescent="0.25">
      <c r="A42" s="171">
        <v>10</v>
      </c>
      <c r="B42" s="172">
        <v>20</v>
      </c>
      <c r="C42" s="173">
        <v>20</v>
      </c>
      <c r="D42" s="174">
        <v>10</v>
      </c>
      <c r="E42" s="184">
        <v>10</v>
      </c>
      <c r="F42" s="179" t="s">
        <v>764</v>
      </c>
      <c r="G42" s="181"/>
      <c r="H42" s="181"/>
      <c r="I42" s="181"/>
      <c r="J42" s="181"/>
      <c r="K42" s="182"/>
    </row>
    <row r="43" spans="1:11" ht="24" x14ac:dyDescent="0.25">
      <c r="A43" s="171">
        <v>10</v>
      </c>
      <c r="B43" s="172">
        <v>20</v>
      </c>
      <c r="C43" s="173">
        <v>20</v>
      </c>
      <c r="D43" s="174">
        <v>10</v>
      </c>
      <c r="E43" s="199">
        <v>11</v>
      </c>
      <c r="F43" s="186" t="s">
        <v>765</v>
      </c>
      <c r="G43" s="181">
        <v>1851897.13</v>
      </c>
      <c r="H43" s="181">
        <v>1851897.13</v>
      </c>
      <c r="I43" s="181"/>
      <c r="J43" s="181">
        <v>1851897.13</v>
      </c>
      <c r="K43" s="182"/>
    </row>
    <row r="44" spans="1:11" ht="24" x14ac:dyDescent="0.25">
      <c r="A44" s="171">
        <v>10</v>
      </c>
      <c r="B44" s="172">
        <v>20</v>
      </c>
      <c r="C44" s="173">
        <v>20</v>
      </c>
      <c r="D44" s="174">
        <v>10</v>
      </c>
      <c r="E44" s="199">
        <v>12</v>
      </c>
      <c r="F44" s="186" t="s">
        <v>765</v>
      </c>
      <c r="G44" s="181"/>
      <c r="H44" s="181"/>
      <c r="I44" s="181"/>
      <c r="J44" s="181"/>
      <c r="K44" s="182"/>
    </row>
    <row r="45" spans="1:11" ht="24" x14ac:dyDescent="0.25">
      <c r="A45" s="171">
        <v>10</v>
      </c>
      <c r="B45" s="172">
        <v>20</v>
      </c>
      <c r="C45" s="173">
        <v>20</v>
      </c>
      <c r="D45" s="174">
        <v>10</v>
      </c>
      <c r="E45" s="199">
        <v>13</v>
      </c>
      <c r="F45" s="186" t="s">
        <v>765</v>
      </c>
      <c r="G45" s="181"/>
      <c r="H45" s="181"/>
      <c r="I45" s="181"/>
      <c r="J45" s="181"/>
      <c r="K45" s="182"/>
    </row>
    <row r="46" spans="1:11" x14ac:dyDescent="0.25">
      <c r="A46" s="180"/>
      <c r="B46" s="180"/>
      <c r="C46" s="180"/>
      <c r="D46" s="180"/>
      <c r="E46" s="180"/>
      <c r="F46" s="174" t="s">
        <v>741</v>
      </c>
      <c r="G46" s="181"/>
      <c r="H46" s="181"/>
      <c r="I46" s="181"/>
      <c r="J46" s="181"/>
      <c r="K46" s="182"/>
    </row>
    <row r="47" spans="1:11" x14ac:dyDescent="0.25">
      <c r="A47" s="180"/>
      <c r="B47" s="180"/>
      <c r="C47" s="180"/>
      <c r="D47" s="180"/>
      <c r="E47" s="180"/>
      <c r="F47" s="197" t="s">
        <v>442</v>
      </c>
      <c r="G47" s="181"/>
      <c r="H47" s="181"/>
      <c r="I47" s="181"/>
      <c r="J47" s="181"/>
      <c r="K47" s="182"/>
    </row>
    <row r="48" spans="1:11" x14ac:dyDescent="0.25">
      <c r="A48" s="180"/>
      <c r="B48" s="180"/>
      <c r="C48" s="180"/>
      <c r="D48" s="180"/>
      <c r="E48" s="180"/>
      <c r="F48" s="197" t="s">
        <v>443</v>
      </c>
      <c r="G48" s="181"/>
      <c r="H48" s="181"/>
      <c r="I48" s="181"/>
      <c r="J48" s="181"/>
      <c r="K48" s="182"/>
    </row>
    <row r="49" spans="1:11" ht="25.5" x14ac:dyDescent="0.25">
      <c r="A49" s="171">
        <v>10</v>
      </c>
      <c r="B49" s="172">
        <v>30</v>
      </c>
      <c r="C49" s="173">
        <v>30</v>
      </c>
      <c r="D49" s="180"/>
      <c r="E49" s="180"/>
      <c r="F49" s="179" t="s">
        <v>766</v>
      </c>
      <c r="G49" s="181"/>
      <c r="H49" s="181"/>
      <c r="I49" s="181"/>
      <c r="J49" s="181"/>
      <c r="K49" s="182"/>
    </row>
    <row r="50" spans="1:11" ht="25.5" x14ac:dyDescent="0.25">
      <c r="A50" s="171">
        <v>10</v>
      </c>
      <c r="B50" s="172">
        <v>30</v>
      </c>
      <c r="C50" s="173">
        <v>30</v>
      </c>
      <c r="D50" s="174">
        <v>10</v>
      </c>
      <c r="E50" s="184">
        <v>10</v>
      </c>
      <c r="F50" s="183" t="s">
        <v>766</v>
      </c>
      <c r="G50" s="181"/>
      <c r="H50" s="181"/>
      <c r="I50" s="181"/>
      <c r="J50" s="181"/>
      <c r="K50" s="182"/>
    </row>
    <row r="51" spans="1:11" ht="25.5" x14ac:dyDescent="0.25">
      <c r="A51" s="171">
        <v>10</v>
      </c>
      <c r="B51" s="172">
        <v>30</v>
      </c>
      <c r="C51" s="173">
        <v>30</v>
      </c>
      <c r="D51" s="174">
        <v>10</v>
      </c>
      <c r="E51" s="199">
        <v>12</v>
      </c>
      <c r="F51" s="183" t="s">
        <v>767</v>
      </c>
      <c r="G51" s="181"/>
      <c r="H51" s="181"/>
      <c r="I51" s="181"/>
      <c r="J51" s="181"/>
      <c r="K51" s="182"/>
    </row>
    <row r="52" spans="1:11" ht="36" x14ac:dyDescent="0.25">
      <c r="A52" s="171">
        <v>10</v>
      </c>
      <c r="B52" s="172">
        <v>30</v>
      </c>
      <c r="C52" s="173">
        <v>30</v>
      </c>
      <c r="D52" s="174">
        <v>10</v>
      </c>
      <c r="E52" s="199">
        <v>13</v>
      </c>
      <c r="F52" s="186" t="s">
        <v>768</v>
      </c>
      <c r="G52" s="181">
        <v>1960199.18</v>
      </c>
      <c r="H52" s="181">
        <v>1960199.18</v>
      </c>
      <c r="I52" s="181">
        <v>1882817.71</v>
      </c>
      <c r="J52" s="181">
        <f>G52-I52</f>
        <v>77381.469999999972</v>
      </c>
      <c r="K52" s="182"/>
    </row>
    <row r="53" spans="1:11" ht="36" x14ac:dyDescent="0.25">
      <c r="A53" s="171">
        <v>10</v>
      </c>
      <c r="B53" s="172">
        <v>30</v>
      </c>
      <c r="C53" s="173">
        <v>30</v>
      </c>
      <c r="D53" s="174">
        <v>10</v>
      </c>
      <c r="E53" s="199">
        <v>14</v>
      </c>
      <c r="F53" s="186" t="s">
        <v>769</v>
      </c>
      <c r="G53" s="181"/>
      <c r="H53" s="181"/>
      <c r="I53" s="181"/>
      <c r="J53" s="181"/>
      <c r="K53" s="182"/>
    </row>
    <row r="54" spans="1:11" ht="36" x14ac:dyDescent="0.25">
      <c r="A54" s="171">
        <v>10</v>
      </c>
      <c r="B54" s="172">
        <v>30</v>
      </c>
      <c r="C54" s="173">
        <v>30</v>
      </c>
      <c r="D54" s="174">
        <v>10</v>
      </c>
      <c r="E54" s="199">
        <v>15</v>
      </c>
      <c r="F54" s="186" t="s">
        <v>769</v>
      </c>
      <c r="G54" s="181"/>
      <c r="H54" s="181"/>
      <c r="I54" s="181"/>
      <c r="J54" s="181"/>
      <c r="K54" s="182"/>
    </row>
    <row r="55" spans="1:11" ht="36" x14ac:dyDescent="0.25">
      <c r="A55" s="171">
        <v>10</v>
      </c>
      <c r="B55" s="172">
        <v>30</v>
      </c>
      <c r="C55" s="173">
        <v>30</v>
      </c>
      <c r="D55" s="174">
        <v>10</v>
      </c>
      <c r="E55" s="199">
        <v>16</v>
      </c>
      <c r="F55" s="186" t="s">
        <v>769</v>
      </c>
      <c r="G55" s="181"/>
      <c r="H55" s="181"/>
      <c r="I55" s="181"/>
      <c r="J55" s="181"/>
      <c r="K55" s="182"/>
    </row>
    <row r="56" spans="1:11" x14ac:dyDescent="0.25">
      <c r="A56" s="171">
        <v>10</v>
      </c>
      <c r="B56" s="172">
        <v>30</v>
      </c>
      <c r="C56" s="173">
        <v>30</v>
      </c>
      <c r="D56" s="174">
        <v>10</v>
      </c>
      <c r="E56" s="199">
        <v>17</v>
      </c>
      <c r="F56" s="186"/>
      <c r="G56" s="181"/>
      <c r="H56" s="181"/>
      <c r="I56" s="181"/>
      <c r="J56" s="181"/>
      <c r="K56" s="182"/>
    </row>
    <row r="57" spans="1:11" x14ac:dyDescent="0.25">
      <c r="A57" s="180"/>
      <c r="B57" s="180"/>
      <c r="C57" s="180"/>
      <c r="D57" s="180"/>
      <c r="E57" s="180"/>
      <c r="F57" s="174" t="s">
        <v>770</v>
      </c>
      <c r="G57" s="181"/>
      <c r="H57" s="181"/>
      <c r="I57" s="181"/>
      <c r="J57" s="181"/>
      <c r="K57" s="182"/>
    </row>
    <row r="58" spans="1:11" x14ac:dyDescent="0.25">
      <c r="A58" s="180"/>
      <c r="B58" s="180"/>
      <c r="C58" s="180"/>
      <c r="D58" s="180"/>
      <c r="E58" s="180"/>
      <c r="F58" s="197" t="s">
        <v>508</v>
      </c>
      <c r="G58" s="198">
        <f>SUM(G43:G57)</f>
        <v>3812096.3099999996</v>
      </c>
      <c r="H58" s="198">
        <f>SUM(H43:H57)</f>
        <v>3812096.3099999996</v>
      </c>
      <c r="I58" s="198">
        <f>SUM(I52:I57)</f>
        <v>1882817.71</v>
      </c>
      <c r="J58" s="198">
        <f>J43+J52</f>
        <v>1929278.5999999999</v>
      </c>
      <c r="K58" s="182"/>
    </row>
    <row r="59" spans="1:11" x14ac:dyDescent="0.25">
      <c r="A59" s="180"/>
      <c r="B59" s="180"/>
      <c r="C59" s="180"/>
      <c r="D59" s="180"/>
      <c r="E59" s="180"/>
      <c r="F59" s="197" t="s">
        <v>509</v>
      </c>
      <c r="G59" s="198">
        <v>3812096.3099999996</v>
      </c>
      <c r="H59" s="198">
        <v>3812096.3099999996</v>
      </c>
      <c r="I59" s="198">
        <v>1882817.71</v>
      </c>
      <c r="J59" s="198">
        <f>G59-I59</f>
        <v>1929278.5999999996</v>
      </c>
      <c r="K59" s="182"/>
    </row>
    <row r="60" spans="1:11" x14ac:dyDescent="0.25">
      <c r="A60" s="180"/>
      <c r="B60" s="180"/>
      <c r="C60" s="180"/>
      <c r="D60" s="180"/>
      <c r="E60" s="180"/>
      <c r="F60" s="200" t="s">
        <v>520</v>
      </c>
      <c r="G60" s="201">
        <f>G40+G58</f>
        <v>13207415.789999999</v>
      </c>
      <c r="H60" s="201">
        <f>H40+H58</f>
        <v>6036441.25</v>
      </c>
      <c r="I60" s="201">
        <f>I59+I41</f>
        <v>2627865.8899999997</v>
      </c>
      <c r="J60" s="201">
        <f>J41+J59</f>
        <v>10579549.9</v>
      </c>
      <c r="K60" s="182"/>
    </row>
    <row r="61" spans="1:11" ht="25.5" x14ac:dyDescent="0.25">
      <c r="A61" s="171">
        <v>20</v>
      </c>
      <c r="B61" s="178"/>
      <c r="C61" s="178"/>
      <c r="D61" s="178"/>
      <c r="E61" s="178"/>
      <c r="F61" s="179" t="s">
        <v>771</v>
      </c>
      <c r="G61" s="127"/>
      <c r="H61" s="127"/>
      <c r="I61" s="127"/>
      <c r="J61" s="181"/>
      <c r="K61" s="128"/>
    </row>
    <row r="62" spans="1:11" ht="25.5" x14ac:dyDescent="0.25">
      <c r="A62" s="171">
        <v>20</v>
      </c>
      <c r="B62" s="172">
        <v>10</v>
      </c>
      <c r="C62" s="173">
        <v>10</v>
      </c>
      <c r="D62" s="180" t="s">
        <v>638</v>
      </c>
      <c r="E62" s="180" t="s">
        <v>638</v>
      </c>
      <c r="F62" s="179" t="s">
        <v>772</v>
      </c>
      <c r="G62" s="181"/>
      <c r="H62" s="181"/>
      <c r="I62" s="181"/>
      <c r="J62" s="181"/>
      <c r="K62" s="182"/>
    </row>
    <row r="63" spans="1:11" ht="25.5" x14ac:dyDescent="0.25">
      <c r="A63" s="171">
        <v>20</v>
      </c>
      <c r="B63" s="172">
        <v>10</v>
      </c>
      <c r="C63" s="173">
        <v>10</v>
      </c>
      <c r="D63" s="174">
        <v>10</v>
      </c>
      <c r="E63" s="175"/>
      <c r="F63" s="179" t="s">
        <v>735</v>
      </c>
      <c r="G63" s="181"/>
      <c r="H63" s="181"/>
      <c r="I63" s="181"/>
      <c r="J63" s="181"/>
      <c r="K63" s="182"/>
    </row>
    <row r="64" spans="1:11" ht="25.5" x14ac:dyDescent="0.25">
      <c r="A64" s="171">
        <v>20</v>
      </c>
      <c r="B64" s="172">
        <v>10</v>
      </c>
      <c r="C64" s="173">
        <v>10</v>
      </c>
      <c r="D64" s="174">
        <v>10</v>
      </c>
      <c r="E64" s="184">
        <v>10</v>
      </c>
      <c r="F64" s="183" t="s">
        <v>736</v>
      </c>
      <c r="G64" s="181"/>
      <c r="H64" s="181"/>
      <c r="I64" s="181"/>
      <c r="J64" s="181"/>
      <c r="K64" s="182"/>
    </row>
    <row r="65" spans="1:11" ht="24" x14ac:dyDescent="0.25">
      <c r="A65" s="171">
        <v>20</v>
      </c>
      <c r="B65" s="172">
        <v>10</v>
      </c>
      <c r="C65" s="173">
        <v>10</v>
      </c>
      <c r="D65" s="174">
        <v>10</v>
      </c>
      <c r="E65" s="185">
        <v>11</v>
      </c>
      <c r="F65" s="186" t="s">
        <v>737</v>
      </c>
      <c r="G65" s="181"/>
      <c r="H65" s="181"/>
      <c r="I65" s="181"/>
      <c r="J65" s="181"/>
      <c r="K65" s="182"/>
    </row>
    <row r="66" spans="1:11" ht="24" x14ac:dyDescent="0.25">
      <c r="A66" s="171">
        <v>20</v>
      </c>
      <c r="B66" s="172">
        <v>10</v>
      </c>
      <c r="C66" s="173">
        <v>10</v>
      </c>
      <c r="D66" s="174">
        <v>10</v>
      </c>
      <c r="E66" s="185">
        <v>12</v>
      </c>
      <c r="F66" s="186" t="s">
        <v>738</v>
      </c>
      <c r="G66" s="181"/>
      <c r="H66" s="181"/>
      <c r="I66" s="181"/>
      <c r="J66" s="181"/>
      <c r="K66" s="182"/>
    </row>
    <row r="67" spans="1:11" ht="24" x14ac:dyDescent="0.25">
      <c r="A67" s="171">
        <v>20</v>
      </c>
      <c r="B67" s="172">
        <v>10</v>
      </c>
      <c r="C67" s="173">
        <v>10</v>
      </c>
      <c r="D67" s="174">
        <v>10</v>
      </c>
      <c r="E67" s="185">
        <v>13</v>
      </c>
      <c r="F67" s="186" t="s">
        <v>773</v>
      </c>
      <c r="G67" s="181"/>
      <c r="H67" s="181"/>
      <c r="I67" s="181"/>
      <c r="J67" s="181"/>
      <c r="K67" s="182"/>
    </row>
    <row r="68" spans="1:11" ht="25.5" x14ac:dyDescent="0.25">
      <c r="A68" s="171">
        <v>20</v>
      </c>
      <c r="B68" s="172">
        <v>10</v>
      </c>
      <c r="C68" s="173">
        <v>10</v>
      </c>
      <c r="D68" s="174">
        <v>10</v>
      </c>
      <c r="E68" s="184">
        <v>20</v>
      </c>
      <c r="F68" s="183" t="s">
        <v>774</v>
      </c>
      <c r="G68" s="181"/>
      <c r="H68" s="181"/>
      <c r="I68" s="181"/>
      <c r="J68" s="181"/>
      <c r="K68" s="182"/>
    </row>
    <row r="69" spans="1:11" ht="24" x14ac:dyDescent="0.25">
      <c r="A69" s="171">
        <v>20</v>
      </c>
      <c r="B69" s="172">
        <v>10</v>
      </c>
      <c r="C69" s="173">
        <v>10</v>
      </c>
      <c r="D69" s="174">
        <v>10</v>
      </c>
      <c r="E69" s="185">
        <v>21</v>
      </c>
      <c r="F69" s="186" t="s">
        <v>775</v>
      </c>
      <c r="G69" s="181"/>
      <c r="H69" s="181"/>
      <c r="I69" s="181"/>
      <c r="J69" s="181"/>
      <c r="K69" s="182"/>
    </row>
    <row r="70" spans="1:11" ht="24" x14ac:dyDescent="0.25">
      <c r="A70" s="171">
        <v>20</v>
      </c>
      <c r="B70" s="172">
        <v>10</v>
      </c>
      <c r="C70" s="173">
        <v>10</v>
      </c>
      <c r="D70" s="174">
        <v>10</v>
      </c>
      <c r="E70" s="185">
        <v>22</v>
      </c>
      <c r="F70" s="186" t="s">
        <v>776</v>
      </c>
      <c r="G70" s="181"/>
      <c r="H70" s="181"/>
      <c r="I70" s="181"/>
      <c r="J70" s="181"/>
      <c r="K70" s="182"/>
    </row>
    <row r="71" spans="1:11" ht="24" x14ac:dyDescent="0.25">
      <c r="A71" s="171">
        <v>20</v>
      </c>
      <c r="B71" s="172">
        <v>10</v>
      </c>
      <c r="C71" s="173">
        <v>10</v>
      </c>
      <c r="D71" s="174">
        <v>10</v>
      </c>
      <c r="E71" s="185">
        <v>23</v>
      </c>
      <c r="F71" s="186" t="s">
        <v>777</v>
      </c>
      <c r="G71" s="181"/>
      <c r="H71" s="181"/>
      <c r="I71" s="181"/>
      <c r="J71" s="181"/>
      <c r="K71" s="182"/>
    </row>
    <row r="72" spans="1:11" ht="25.5" x14ac:dyDescent="0.25">
      <c r="A72" s="171">
        <v>20</v>
      </c>
      <c r="B72" s="172">
        <v>10</v>
      </c>
      <c r="C72" s="173">
        <v>10</v>
      </c>
      <c r="D72" s="174">
        <v>10</v>
      </c>
      <c r="E72" s="184">
        <v>30</v>
      </c>
      <c r="F72" s="183" t="s">
        <v>749</v>
      </c>
      <c r="G72" s="181"/>
      <c r="H72" s="181"/>
      <c r="I72" s="181"/>
      <c r="J72" s="181"/>
      <c r="K72" s="182"/>
    </row>
    <row r="73" spans="1:11" ht="24" x14ac:dyDescent="0.25">
      <c r="A73" s="171">
        <v>20</v>
      </c>
      <c r="B73" s="172">
        <v>10</v>
      </c>
      <c r="C73" s="173">
        <v>10</v>
      </c>
      <c r="D73" s="174">
        <v>10</v>
      </c>
      <c r="E73" s="185">
        <v>31</v>
      </c>
      <c r="F73" s="186" t="s">
        <v>737</v>
      </c>
      <c r="G73" s="181"/>
      <c r="H73" s="181"/>
      <c r="I73" s="181"/>
      <c r="J73" s="181"/>
      <c r="K73" s="182"/>
    </row>
    <row r="74" spans="1:11" ht="24" x14ac:dyDescent="0.25">
      <c r="A74" s="171">
        <v>20</v>
      </c>
      <c r="B74" s="172">
        <v>10</v>
      </c>
      <c r="C74" s="173">
        <v>10</v>
      </c>
      <c r="D74" s="174">
        <v>10</v>
      </c>
      <c r="E74" s="185">
        <v>32</v>
      </c>
      <c r="F74" s="186" t="s">
        <v>776</v>
      </c>
      <c r="G74" s="181"/>
      <c r="H74" s="181"/>
      <c r="I74" s="181"/>
      <c r="J74" s="181"/>
      <c r="K74" s="182"/>
    </row>
    <row r="75" spans="1:11" x14ac:dyDescent="0.25">
      <c r="A75" s="180"/>
      <c r="B75" s="180"/>
      <c r="C75" s="180"/>
      <c r="D75" s="180"/>
      <c r="E75" s="180"/>
      <c r="F75" s="174" t="s">
        <v>770</v>
      </c>
      <c r="G75" s="181"/>
      <c r="H75" s="181"/>
      <c r="I75" s="181"/>
      <c r="J75" s="181"/>
      <c r="K75" s="182"/>
    </row>
    <row r="76" spans="1:11" ht="25.5" x14ac:dyDescent="0.25">
      <c r="A76" s="171">
        <v>20</v>
      </c>
      <c r="B76" s="172">
        <v>10</v>
      </c>
      <c r="C76" s="173">
        <v>10</v>
      </c>
      <c r="D76" s="174">
        <v>20</v>
      </c>
      <c r="E76" s="180"/>
      <c r="F76" s="179" t="s">
        <v>752</v>
      </c>
      <c r="G76" s="181"/>
      <c r="H76" s="181"/>
      <c r="I76" s="181"/>
      <c r="J76" s="181"/>
      <c r="K76" s="182"/>
    </row>
    <row r="77" spans="1:11" ht="25.5" x14ac:dyDescent="0.25">
      <c r="A77" s="171">
        <v>20</v>
      </c>
      <c r="B77" s="172">
        <v>10</v>
      </c>
      <c r="C77" s="173">
        <v>10</v>
      </c>
      <c r="D77" s="174">
        <v>20</v>
      </c>
      <c r="E77" s="184">
        <v>10</v>
      </c>
      <c r="F77" s="183" t="s">
        <v>778</v>
      </c>
      <c r="G77" s="181"/>
      <c r="H77" s="181"/>
      <c r="I77" s="181"/>
      <c r="J77" s="181"/>
      <c r="K77" s="182"/>
    </row>
    <row r="78" spans="1:11" ht="24" x14ac:dyDescent="0.25">
      <c r="A78" s="171">
        <v>20</v>
      </c>
      <c r="B78" s="172">
        <v>10</v>
      </c>
      <c r="C78" s="173">
        <v>10</v>
      </c>
      <c r="D78" s="174">
        <v>20</v>
      </c>
      <c r="E78" s="185">
        <v>11</v>
      </c>
      <c r="F78" s="186" t="s">
        <v>754</v>
      </c>
      <c r="G78" s="181"/>
      <c r="H78" s="181"/>
      <c r="I78" s="181"/>
      <c r="J78" s="181"/>
      <c r="K78" s="182"/>
    </row>
    <row r="79" spans="1:11" ht="24" x14ac:dyDescent="0.25">
      <c r="A79" s="171">
        <v>20</v>
      </c>
      <c r="B79" s="172">
        <v>10</v>
      </c>
      <c r="C79" s="173">
        <v>10</v>
      </c>
      <c r="D79" s="174">
        <v>20</v>
      </c>
      <c r="E79" s="185">
        <v>12</v>
      </c>
      <c r="F79" s="186" t="s">
        <v>755</v>
      </c>
      <c r="G79" s="181"/>
      <c r="H79" s="181"/>
      <c r="I79" s="181"/>
      <c r="J79" s="181"/>
      <c r="K79" s="182"/>
    </row>
    <row r="80" spans="1:11" ht="24" x14ac:dyDescent="0.25">
      <c r="A80" s="171">
        <v>20</v>
      </c>
      <c r="B80" s="172">
        <v>10</v>
      </c>
      <c r="C80" s="173">
        <v>10</v>
      </c>
      <c r="D80" s="174">
        <v>20</v>
      </c>
      <c r="E80" s="185">
        <v>13</v>
      </c>
      <c r="F80" s="186" t="s">
        <v>757</v>
      </c>
      <c r="G80" s="181"/>
      <c r="H80" s="181"/>
      <c r="I80" s="181"/>
      <c r="J80" s="181"/>
      <c r="K80" s="182"/>
    </row>
    <row r="81" spans="1:11" ht="38.25" x14ac:dyDescent="0.25">
      <c r="A81" s="171">
        <v>20</v>
      </c>
      <c r="B81" s="172">
        <v>10</v>
      </c>
      <c r="C81" s="173">
        <v>10</v>
      </c>
      <c r="D81" s="174">
        <v>20</v>
      </c>
      <c r="E81" s="184">
        <v>20</v>
      </c>
      <c r="F81" s="183" t="s">
        <v>779</v>
      </c>
      <c r="G81" s="181"/>
      <c r="H81" s="181"/>
      <c r="I81" s="181"/>
      <c r="J81" s="181"/>
      <c r="K81" s="182"/>
    </row>
    <row r="82" spans="1:11" ht="24" x14ac:dyDescent="0.25">
      <c r="A82" s="171">
        <v>20</v>
      </c>
      <c r="B82" s="172">
        <v>10</v>
      </c>
      <c r="C82" s="173">
        <v>10</v>
      </c>
      <c r="D82" s="174">
        <v>20</v>
      </c>
      <c r="E82" s="185">
        <v>21</v>
      </c>
      <c r="F82" s="186" t="s">
        <v>754</v>
      </c>
      <c r="G82" s="181"/>
      <c r="H82" s="181"/>
      <c r="I82" s="181"/>
      <c r="J82" s="181"/>
      <c r="K82" s="182"/>
    </row>
    <row r="83" spans="1:11" ht="24" x14ac:dyDescent="0.25">
      <c r="A83" s="171">
        <v>20</v>
      </c>
      <c r="B83" s="172">
        <v>10</v>
      </c>
      <c r="C83" s="173">
        <v>10</v>
      </c>
      <c r="D83" s="174">
        <v>20</v>
      </c>
      <c r="E83" s="185">
        <v>22</v>
      </c>
      <c r="F83" s="186" t="s">
        <v>780</v>
      </c>
      <c r="G83" s="181"/>
      <c r="H83" s="181"/>
      <c r="I83" s="181"/>
      <c r="J83" s="181"/>
      <c r="K83" s="182"/>
    </row>
    <row r="84" spans="1:11" ht="24" x14ac:dyDescent="0.25">
      <c r="A84" s="171">
        <v>20</v>
      </c>
      <c r="B84" s="172">
        <v>10</v>
      </c>
      <c r="C84" s="173">
        <v>10</v>
      </c>
      <c r="D84" s="174">
        <v>20</v>
      </c>
      <c r="E84" s="185">
        <v>23</v>
      </c>
      <c r="F84" s="186" t="s">
        <v>757</v>
      </c>
      <c r="G84" s="181"/>
      <c r="H84" s="181"/>
      <c r="I84" s="181"/>
      <c r="J84" s="181"/>
      <c r="K84" s="182"/>
    </row>
    <row r="85" spans="1:11" x14ac:dyDescent="0.25">
      <c r="A85" s="202"/>
      <c r="B85" s="202"/>
      <c r="C85" s="202"/>
      <c r="D85" s="202"/>
      <c r="E85" s="180"/>
      <c r="F85" s="174" t="s">
        <v>781</v>
      </c>
      <c r="G85" s="181"/>
      <c r="H85" s="181"/>
      <c r="I85" s="181"/>
      <c r="J85" s="181"/>
      <c r="K85" s="182"/>
    </row>
    <row r="86" spans="1:11" x14ac:dyDescent="0.25">
      <c r="A86" s="180"/>
      <c r="B86" s="180"/>
      <c r="C86" s="180"/>
      <c r="D86" s="180"/>
      <c r="E86" s="180"/>
      <c r="F86" s="197" t="s">
        <v>412</v>
      </c>
      <c r="G86" s="181"/>
      <c r="H86" s="181"/>
      <c r="I86" s="181"/>
      <c r="J86" s="181"/>
      <c r="K86" s="182"/>
    </row>
    <row r="87" spans="1:11" x14ac:dyDescent="0.25">
      <c r="A87" s="180"/>
      <c r="B87" s="180"/>
      <c r="C87" s="180"/>
      <c r="D87" s="180"/>
      <c r="E87" s="180"/>
      <c r="F87" s="197" t="s">
        <v>413</v>
      </c>
      <c r="G87" s="181"/>
      <c r="H87" s="181"/>
      <c r="I87" s="181"/>
      <c r="J87" s="181"/>
      <c r="K87" s="182"/>
    </row>
    <row r="88" spans="1:11" ht="25.5" x14ac:dyDescent="0.25">
      <c r="A88" s="171">
        <v>20</v>
      </c>
      <c r="B88" s="172">
        <v>20</v>
      </c>
      <c r="C88" s="173">
        <v>20</v>
      </c>
      <c r="D88" s="180"/>
      <c r="E88" s="180"/>
      <c r="F88" s="179" t="s">
        <v>782</v>
      </c>
      <c r="G88" s="181"/>
      <c r="H88" s="181"/>
      <c r="I88" s="181"/>
      <c r="J88" s="181"/>
      <c r="K88" s="182"/>
    </row>
    <row r="89" spans="1:11" ht="25.5" x14ac:dyDescent="0.25">
      <c r="A89" s="171">
        <v>20</v>
      </c>
      <c r="B89" s="172">
        <v>20</v>
      </c>
      <c r="C89" s="173">
        <v>20</v>
      </c>
      <c r="D89" s="174">
        <v>10</v>
      </c>
      <c r="E89" s="180"/>
      <c r="F89" s="179" t="s">
        <v>735</v>
      </c>
      <c r="G89" s="181"/>
      <c r="H89" s="181"/>
      <c r="I89" s="181"/>
      <c r="J89" s="181"/>
      <c r="K89" s="182"/>
    </row>
    <row r="90" spans="1:11" ht="25.5" x14ac:dyDescent="0.25">
      <c r="A90" s="171">
        <v>20</v>
      </c>
      <c r="B90" s="172">
        <v>20</v>
      </c>
      <c r="C90" s="173">
        <v>20</v>
      </c>
      <c r="D90" s="174">
        <v>10</v>
      </c>
      <c r="E90" s="184">
        <v>10</v>
      </c>
      <c r="F90" s="183" t="s">
        <v>736</v>
      </c>
      <c r="G90" s="181"/>
      <c r="H90" s="181"/>
      <c r="I90" s="181"/>
      <c r="J90" s="181"/>
      <c r="K90" s="182"/>
    </row>
    <row r="91" spans="1:11" ht="24" x14ac:dyDescent="0.25">
      <c r="A91" s="171">
        <v>20</v>
      </c>
      <c r="B91" s="172">
        <v>20</v>
      </c>
      <c r="C91" s="173">
        <v>20</v>
      </c>
      <c r="D91" s="174">
        <v>10</v>
      </c>
      <c r="E91" s="185">
        <v>11</v>
      </c>
      <c r="F91" s="186" t="s">
        <v>750</v>
      </c>
      <c r="G91" s="181"/>
      <c r="H91" s="181"/>
      <c r="I91" s="181"/>
      <c r="J91" s="181"/>
      <c r="K91" s="182"/>
    </row>
    <row r="92" spans="1:11" ht="24" x14ac:dyDescent="0.25">
      <c r="A92" s="171">
        <v>20</v>
      </c>
      <c r="B92" s="172">
        <v>20</v>
      </c>
      <c r="C92" s="173">
        <v>20</v>
      </c>
      <c r="D92" s="174">
        <v>10</v>
      </c>
      <c r="E92" s="185">
        <v>12</v>
      </c>
      <c r="F92" s="186" t="s">
        <v>773</v>
      </c>
      <c r="G92" s="181"/>
      <c r="H92" s="181"/>
      <c r="I92" s="181"/>
      <c r="J92" s="181"/>
      <c r="K92" s="182"/>
    </row>
    <row r="93" spans="1:11" ht="25.5" x14ac:dyDescent="0.25">
      <c r="A93" s="171">
        <v>20</v>
      </c>
      <c r="B93" s="172">
        <v>20</v>
      </c>
      <c r="C93" s="173">
        <v>20</v>
      </c>
      <c r="D93" s="174">
        <v>10</v>
      </c>
      <c r="E93" s="184">
        <v>20</v>
      </c>
      <c r="F93" s="183" t="s">
        <v>783</v>
      </c>
      <c r="G93" s="181"/>
      <c r="H93" s="181"/>
      <c r="I93" s="181"/>
      <c r="J93" s="181"/>
      <c r="K93" s="182"/>
    </row>
    <row r="94" spans="1:11" ht="24" x14ac:dyDescent="0.25">
      <c r="A94" s="171">
        <v>20</v>
      </c>
      <c r="B94" s="172">
        <v>20</v>
      </c>
      <c r="C94" s="173">
        <v>20</v>
      </c>
      <c r="D94" s="174">
        <v>10</v>
      </c>
      <c r="E94" s="185">
        <v>21</v>
      </c>
      <c r="F94" s="186" t="s">
        <v>784</v>
      </c>
      <c r="G94" s="181"/>
      <c r="H94" s="181"/>
      <c r="I94" s="181"/>
      <c r="J94" s="181"/>
      <c r="K94" s="182"/>
    </row>
    <row r="95" spans="1:11" ht="24" x14ac:dyDescent="0.25">
      <c r="A95" s="171">
        <v>20</v>
      </c>
      <c r="B95" s="172">
        <v>20</v>
      </c>
      <c r="C95" s="173">
        <v>20</v>
      </c>
      <c r="D95" s="174">
        <v>10</v>
      </c>
      <c r="E95" s="185">
        <v>22</v>
      </c>
      <c r="F95" s="186" t="s">
        <v>785</v>
      </c>
      <c r="G95" s="181">
        <v>8907375.5899999999</v>
      </c>
      <c r="H95" s="181">
        <v>5907375.5899999999</v>
      </c>
      <c r="I95" s="181">
        <v>0</v>
      </c>
      <c r="J95" s="181">
        <f>G95-I95</f>
        <v>8907375.5899999999</v>
      </c>
      <c r="K95" s="182"/>
    </row>
    <row r="96" spans="1:11" ht="24" x14ac:dyDescent="0.25">
      <c r="A96" s="171">
        <v>20</v>
      </c>
      <c r="B96" s="172">
        <v>20</v>
      </c>
      <c r="C96" s="173">
        <v>20</v>
      </c>
      <c r="D96" s="174">
        <v>10</v>
      </c>
      <c r="E96" s="185">
        <v>23</v>
      </c>
      <c r="F96" s="186" t="s">
        <v>786</v>
      </c>
      <c r="G96" s="181"/>
      <c r="H96" s="181"/>
      <c r="I96" s="181"/>
      <c r="J96" s="181"/>
      <c r="K96" s="182"/>
    </row>
    <row r="97" spans="1:11" ht="24" x14ac:dyDescent="0.25">
      <c r="A97" s="171">
        <v>20</v>
      </c>
      <c r="B97" s="172">
        <v>20</v>
      </c>
      <c r="C97" s="173">
        <v>20</v>
      </c>
      <c r="D97" s="174">
        <v>10</v>
      </c>
      <c r="E97" s="185">
        <v>24</v>
      </c>
      <c r="F97" s="186" t="s">
        <v>787</v>
      </c>
      <c r="G97" s="181"/>
      <c r="H97" s="181"/>
      <c r="I97" s="181"/>
      <c r="J97" s="181"/>
      <c r="K97" s="182"/>
    </row>
    <row r="98" spans="1:11" ht="25.5" x14ac:dyDescent="0.25">
      <c r="A98" s="171">
        <v>20</v>
      </c>
      <c r="B98" s="172">
        <v>20</v>
      </c>
      <c r="C98" s="173">
        <v>20</v>
      </c>
      <c r="D98" s="174">
        <v>10</v>
      </c>
      <c r="E98" s="184">
        <v>30</v>
      </c>
      <c r="F98" s="183" t="s">
        <v>749</v>
      </c>
      <c r="G98" s="181"/>
      <c r="H98" s="181"/>
      <c r="I98" s="181"/>
      <c r="J98" s="181"/>
      <c r="K98" s="182"/>
    </row>
    <row r="99" spans="1:11" ht="24" x14ac:dyDescent="0.25">
      <c r="A99" s="171">
        <v>20</v>
      </c>
      <c r="B99" s="172">
        <v>20</v>
      </c>
      <c r="C99" s="173">
        <v>20</v>
      </c>
      <c r="D99" s="174">
        <v>10</v>
      </c>
      <c r="E99" s="185">
        <v>31</v>
      </c>
      <c r="F99" s="186" t="s">
        <v>788</v>
      </c>
      <c r="G99" s="181">
        <v>4414506.49</v>
      </c>
      <c r="H99" s="181">
        <v>1244506.49</v>
      </c>
      <c r="I99" s="181">
        <v>0</v>
      </c>
      <c r="J99" s="181">
        <f>G99-I99</f>
        <v>4414506.49</v>
      </c>
      <c r="K99" s="182"/>
    </row>
    <row r="100" spans="1:11" ht="24" x14ac:dyDescent="0.25">
      <c r="A100" s="171">
        <v>20</v>
      </c>
      <c r="B100" s="172">
        <v>20</v>
      </c>
      <c r="C100" s="173">
        <v>20</v>
      </c>
      <c r="D100" s="174">
        <v>10</v>
      </c>
      <c r="E100" s="185">
        <v>32</v>
      </c>
      <c r="F100" s="186" t="s">
        <v>786</v>
      </c>
      <c r="G100" s="181">
        <v>484872.58</v>
      </c>
      <c r="H100" s="181">
        <v>0</v>
      </c>
      <c r="I100" s="181">
        <v>0</v>
      </c>
      <c r="J100" s="181">
        <f>G100-I100</f>
        <v>484872.58</v>
      </c>
      <c r="K100" s="182"/>
    </row>
    <row r="101" spans="1:11" x14ac:dyDescent="0.25">
      <c r="A101" s="187"/>
      <c r="B101" s="187"/>
      <c r="C101" s="187"/>
      <c r="D101" s="202"/>
      <c r="E101" s="180"/>
      <c r="F101" s="174" t="s">
        <v>770</v>
      </c>
      <c r="G101" s="181"/>
      <c r="H101" s="181"/>
      <c r="I101" s="181"/>
      <c r="J101" s="181"/>
      <c r="K101" s="182"/>
    </row>
    <row r="102" spans="1:11" ht="25.5" x14ac:dyDescent="0.25">
      <c r="A102" s="171">
        <v>20</v>
      </c>
      <c r="B102" s="172">
        <v>20</v>
      </c>
      <c r="C102" s="173">
        <v>20</v>
      </c>
      <c r="D102" s="174">
        <v>20</v>
      </c>
      <c r="E102" s="180"/>
      <c r="F102" s="183" t="s">
        <v>752</v>
      </c>
      <c r="G102" s="181"/>
      <c r="H102" s="181"/>
      <c r="I102" s="181"/>
      <c r="J102" s="181"/>
      <c r="K102" s="182"/>
    </row>
    <row r="103" spans="1:11" ht="25.5" x14ac:dyDescent="0.25">
      <c r="A103" s="171">
        <v>20</v>
      </c>
      <c r="B103" s="172">
        <v>20</v>
      </c>
      <c r="C103" s="173">
        <v>20</v>
      </c>
      <c r="D103" s="174">
        <v>20</v>
      </c>
      <c r="E103" s="184">
        <v>10</v>
      </c>
      <c r="F103" s="183" t="s">
        <v>789</v>
      </c>
      <c r="G103" s="181"/>
      <c r="H103" s="181"/>
      <c r="I103" s="181"/>
      <c r="J103" s="181"/>
      <c r="K103" s="182"/>
    </row>
    <row r="104" spans="1:11" ht="24" x14ac:dyDescent="0.25">
      <c r="A104" s="171">
        <v>20</v>
      </c>
      <c r="B104" s="172">
        <v>20</v>
      </c>
      <c r="C104" s="173">
        <v>20</v>
      </c>
      <c r="D104" s="174">
        <v>20</v>
      </c>
      <c r="E104" s="185">
        <v>11</v>
      </c>
      <c r="F104" s="186" t="s">
        <v>754</v>
      </c>
      <c r="G104" s="181"/>
      <c r="H104" s="181"/>
      <c r="I104" s="181"/>
      <c r="J104" s="181"/>
      <c r="K104" s="182"/>
    </row>
    <row r="105" spans="1:11" ht="24" x14ac:dyDescent="0.25">
      <c r="A105" s="171">
        <v>20</v>
      </c>
      <c r="B105" s="172">
        <v>20</v>
      </c>
      <c r="C105" s="173">
        <v>20</v>
      </c>
      <c r="D105" s="174">
        <v>20</v>
      </c>
      <c r="E105" s="185">
        <v>12</v>
      </c>
      <c r="F105" s="186" t="s">
        <v>790</v>
      </c>
      <c r="G105" s="181"/>
      <c r="H105" s="181"/>
      <c r="I105" s="181"/>
      <c r="J105" s="181"/>
      <c r="K105" s="182"/>
    </row>
    <row r="106" spans="1:11" ht="24" x14ac:dyDescent="0.25">
      <c r="A106" s="171">
        <v>20</v>
      </c>
      <c r="B106" s="172">
        <v>20</v>
      </c>
      <c r="C106" s="173">
        <v>20</v>
      </c>
      <c r="D106" s="174">
        <v>20</v>
      </c>
      <c r="E106" s="185">
        <v>13</v>
      </c>
      <c r="F106" s="186" t="s">
        <v>791</v>
      </c>
      <c r="G106" s="181">
        <v>704076.16</v>
      </c>
      <c r="H106" s="181">
        <v>704076.16</v>
      </c>
      <c r="I106" s="181">
        <v>0</v>
      </c>
      <c r="J106" s="181">
        <f>G106-I106</f>
        <v>704076.16</v>
      </c>
      <c r="K106" s="182"/>
    </row>
    <row r="107" spans="1:11" ht="25.5" x14ac:dyDescent="0.25">
      <c r="A107" s="171">
        <v>20</v>
      </c>
      <c r="B107" s="172">
        <v>20</v>
      </c>
      <c r="C107" s="173">
        <v>20</v>
      </c>
      <c r="D107" s="174">
        <v>20</v>
      </c>
      <c r="E107" s="184">
        <v>20</v>
      </c>
      <c r="F107" s="183" t="s">
        <v>792</v>
      </c>
      <c r="G107" s="181"/>
      <c r="H107" s="181"/>
      <c r="I107" s="181"/>
      <c r="J107" s="181"/>
      <c r="K107" s="182"/>
    </row>
    <row r="108" spans="1:11" ht="24" x14ac:dyDescent="0.25">
      <c r="A108" s="171">
        <v>20</v>
      </c>
      <c r="B108" s="172">
        <v>20</v>
      </c>
      <c r="C108" s="173">
        <v>20</v>
      </c>
      <c r="D108" s="174">
        <v>20</v>
      </c>
      <c r="E108" s="185">
        <v>21</v>
      </c>
      <c r="F108" s="186" t="s">
        <v>754</v>
      </c>
      <c r="G108" s="181"/>
      <c r="H108" s="181"/>
      <c r="I108" s="181"/>
      <c r="J108" s="181"/>
      <c r="K108" s="182"/>
    </row>
    <row r="109" spans="1:11" ht="24" x14ac:dyDescent="0.25">
      <c r="A109" s="171">
        <v>20</v>
      </c>
      <c r="B109" s="172">
        <v>20</v>
      </c>
      <c r="C109" s="173">
        <v>20</v>
      </c>
      <c r="D109" s="174">
        <v>20</v>
      </c>
      <c r="E109" s="185">
        <v>22</v>
      </c>
      <c r="F109" s="186" t="s">
        <v>793</v>
      </c>
      <c r="G109" s="181"/>
      <c r="H109" s="181"/>
      <c r="I109" s="181"/>
      <c r="J109" s="181"/>
      <c r="K109" s="182"/>
    </row>
    <row r="110" spans="1:11" ht="24" x14ac:dyDescent="0.25">
      <c r="A110" s="171">
        <v>20</v>
      </c>
      <c r="B110" s="172">
        <v>20</v>
      </c>
      <c r="C110" s="173">
        <v>20</v>
      </c>
      <c r="D110" s="174">
        <v>20</v>
      </c>
      <c r="E110" s="185">
        <v>23</v>
      </c>
      <c r="F110" s="186" t="s">
        <v>794</v>
      </c>
      <c r="G110" s="181"/>
      <c r="H110" s="181"/>
      <c r="I110" s="181"/>
      <c r="J110" s="181"/>
      <c r="K110" s="182"/>
    </row>
    <row r="111" spans="1:11" x14ac:dyDescent="0.25">
      <c r="A111" s="202"/>
      <c r="B111" s="202"/>
      <c r="C111" s="202"/>
      <c r="D111" s="202"/>
      <c r="E111" s="180"/>
      <c r="F111" s="174" t="s">
        <v>781</v>
      </c>
      <c r="G111" s="181"/>
      <c r="H111" s="181"/>
      <c r="I111" s="181"/>
      <c r="J111" s="181"/>
      <c r="K111" s="182"/>
    </row>
    <row r="112" spans="1:11" x14ac:dyDescent="0.25">
      <c r="A112" s="180"/>
      <c r="B112" s="180"/>
      <c r="C112" s="180"/>
      <c r="D112" s="180"/>
      <c r="E112" s="180"/>
      <c r="F112" s="197" t="s">
        <v>442</v>
      </c>
      <c r="G112" s="198">
        <f>SUM(G95:G111)</f>
        <v>14510830.82</v>
      </c>
      <c r="H112" s="198">
        <f>SUM(H95:H111)</f>
        <v>7855958.2400000002</v>
      </c>
      <c r="I112" s="198">
        <f>SUM(I95:I111)</f>
        <v>0</v>
      </c>
      <c r="J112" s="198">
        <f>J95+J99+J100+J106</f>
        <v>14510830.82</v>
      </c>
      <c r="K112" s="182"/>
    </row>
    <row r="113" spans="1:11" x14ac:dyDescent="0.25">
      <c r="A113" s="180"/>
      <c r="B113" s="180"/>
      <c r="C113" s="180"/>
      <c r="D113" s="180"/>
      <c r="E113" s="180"/>
      <c r="F113" s="197" t="s">
        <v>443</v>
      </c>
      <c r="G113" s="198">
        <v>14510830.82</v>
      </c>
      <c r="H113" s="198">
        <v>7855958.2400000002</v>
      </c>
      <c r="I113" s="198">
        <v>0</v>
      </c>
      <c r="J113" s="198">
        <f>G113-I113</f>
        <v>14510830.82</v>
      </c>
      <c r="K113" s="182"/>
    </row>
    <row r="114" spans="1:11" ht="25.5" x14ac:dyDescent="0.25">
      <c r="A114" s="171">
        <v>20</v>
      </c>
      <c r="B114" s="172">
        <v>30</v>
      </c>
      <c r="C114" s="173">
        <v>30</v>
      </c>
      <c r="D114" s="180"/>
      <c r="E114" s="180"/>
      <c r="F114" s="179" t="s">
        <v>795</v>
      </c>
      <c r="G114" s="181"/>
      <c r="H114" s="181"/>
      <c r="I114" s="181"/>
      <c r="J114" s="181"/>
      <c r="K114" s="182"/>
    </row>
    <row r="115" spans="1:11" ht="25.5" x14ac:dyDescent="0.25">
      <c r="A115" s="171">
        <v>20</v>
      </c>
      <c r="B115" s="172">
        <v>30</v>
      </c>
      <c r="C115" s="173">
        <v>30</v>
      </c>
      <c r="D115" s="174">
        <v>10</v>
      </c>
      <c r="E115" s="180"/>
      <c r="F115" s="183" t="s">
        <v>735</v>
      </c>
      <c r="G115" s="181"/>
      <c r="H115" s="181"/>
      <c r="I115" s="181"/>
      <c r="J115" s="181"/>
      <c r="K115" s="182"/>
    </row>
    <row r="116" spans="1:11" ht="25.5" x14ac:dyDescent="0.25">
      <c r="A116" s="171">
        <v>20</v>
      </c>
      <c r="B116" s="172">
        <v>30</v>
      </c>
      <c r="C116" s="173">
        <v>30</v>
      </c>
      <c r="D116" s="174">
        <v>10</v>
      </c>
      <c r="E116" s="184">
        <v>10</v>
      </c>
      <c r="F116" s="183" t="s">
        <v>736</v>
      </c>
      <c r="G116" s="181"/>
      <c r="H116" s="181"/>
      <c r="I116" s="181"/>
      <c r="J116" s="181"/>
      <c r="K116" s="182"/>
    </row>
    <row r="117" spans="1:11" ht="24" x14ac:dyDescent="0.25">
      <c r="A117" s="171">
        <v>20</v>
      </c>
      <c r="B117" s="172">
        <v>30</v>
      </c>
      <c r="C117" s="173">
        <v>30</v>
      </c>
      <c r="D117" s="174">
        <v>10</v>
      </c>
      <c r="E117" s="185">
        <v>11</v>
      </c>
      <c r="F117" s="186" t="s">
        <v>750</v>
      </c>
      <c r="G117" s="181"/>
      <c r="H117" s="181"/>
      <c r="I117" s="181"/>
      <c r="J117" s="181"/>
      <c r="K117" s="182"/>
    </row>
    <row r="118" spans="1:11" ht="24" x14ac:dyDescent="0.25">
      <c r="A118" s="171">
        <v>20</v>
      </c>
      <c r="B118" s="172">
        <v>30</v>
      </c>
      <c r="C118" s="173">
        <v>30</v>
      </c>
      <c r="D118" s="174">
        <v>10</v>
      </c>
      <c r="E118" s="185">
        <v>12</v>
      </c>
      <c r="F118" s="186" t="s">
        <v>738</v>
      </c>
      <c r="G118" s="181"/>
      <c r="H118" s="181"/>
      <c r="I118" s="181"/>
      <c r="J118" s="181"/>
      <c r="K118" s="182"/>
    </row>
    <row r="119" spans="1:11" ht="24" x14ac:dyDescent="0.25">
      <c r="A119" s="171">
        <v>20</v>
      </c>
      <c r="B119" s="172">
        <v>30</v>
      </c>
      <c r="C119" s="173">
        <v>30</v>
      </c>
      <c r="D119" s="174">
        <v>10</v>
      </c>
      <c r="E119" s="185">
        <v>13</v>
      </c>
      <c r="F119" s="186" t="s">
        <v>773</v>
      </c>
      <c r="G119" s="181"/>
      <c r="H119" s="181"/>
      <c r="I119" s="181"/>
      <c r="J119" s="181"/>
      <c r="K119" s="182"/>
    </row>
    <row r="120" spans="1:11" ht="25.5" x14ac:dyDescent="0.25">
      <c r="A120" s="171">
        <v>20</v>
      </c>
      <c r="B120" s="172">
        <v>30</v>
      </c>
      <c r="C120" s="173">
        <v>30</v>
      </c>
      <c r="D120" s="174">
        <v>10</v>
      </c>
      <c r="E120" s="184">
        <v>20</v>
      </c>
      <c r="F120" s="183" t="s">
        <v>796</v>
      </c>
      <c r="G120" s="181"/>
      <c r="H120" s="181"/>
      <c r="I120" s="181"/>
      <c r="J120" s="181"/>
      <c r="K120" s="182"/>
    </row>
    <row r="121" spans="1:11" ht="24" x14ac:dyDescent="0.25">
      <c r="A121" s="171">
        <v>20</v>
      </c>
      <c r="B121" s="172">
        <v>30</v>
      </c>
      <c r="C121" s="173">
        <v>30</v>
      </c>
      <c r="D121" s="174">
        <v>10</v>
      </c>
      <c r="E121" s="185">
        <v>21</v>
      </c>
      <c r="F121" s="186" t="s">
        <v>784</v>
      </c>
      <c r="G121" s="181"/>
      <c r="H121" s="181"/>
      <c r="I121" s="181"/>
      <c r="J121" s="181"/>
      <c r="K121" s="182"/>
    </row>
    <row r="122" spans="1:11" ht="24" x14ac:dyDescent="0.25">
      <c r="A122" s="171">
        <v>20</v>
      </c>
      <c r="B122" s="172">
        <v>30</v>
      </c>
      <c r="C122" s="173">
        <v>30</v>
      </c>
      <c r="D122" s="174">
        <v>10</v>
      </c>
      <c r="E122" s="185">
        <v>22</v>
      </c>
      <c r="F122" s="186" t="s">
        <v>744</v>
      </c>
      <c r="G122" s="181"/>
      <c r="H122" s="181"/>
      <c r="I122" s="181"/>
      <c r="J122" s="181"/>
      <c r="K122" s="182"/>
    </row>
    <row r="123" spans="1:11" ht="24" x14ac:dyDescent="0.25">
      <c r="A123" s="171">
        <v>20</v>
      </c>
      <c r="B123" s="172">
        <v>30</v>
      </c>
      <c r="C123" s="173">
        <v>30</v>
      </c>
      <c r="D123" s="174">
        <v>10</v>
      </c>
      <c r="E123" s="185">
        <v>23</v>
      </c>
      <c r="F123" s="186" t="s">
        <v>787</v>
      </c>
      <c r="G123" s="181"/>
      <c r="H123" s="181"/>
      <c r="I123" s="181"/>
      <c r="J123" s="181"/>
      <c r="K123" s="182"/>
    </row>
    <row r="124" spans="1:11" ht="25.5" x14ac:dyDescent="0.25">
      <c r="A124" s="171">
        <v>20</v>
      </c>
      <c r="B124" s="172">
        <v>30</v>
      </c>
      <c r="C124" s="173">
        <v>30</v>
      </c>
      <c r="D124" s="174">
        <v>10</v>
      </c>
      <c r="E124" s="184">
        <v>30</v>
      </c>
      <c r="F124" s="183" t="s">
        <v>749</v>
      </c>
      <c r="G124" s="181"/>
      <c r="H124" s="181"/>
      <c r="I124" s="181"/>
      <c r="J124" s="181"/>
      <c r="K124" s="182"/>
    </row>
    <row r="125" spans="1:11" ht="24" x14ac:dyDescent="0.25">
      <c r="A125" s="171">
        <v>20</v>
      </c>
      <c r="B125" s="172">
        <v>30</v>
      </c>
      <c r="C125" s="173">
        <v>30</v>
      </c>
      <c r="D125" s="174">
        <v>10</v>
      </c>
      <c r="E125" s="185">
        <v>31</v>
      </c>
      <c r="F125" s="186" t="s">
        <v>750</v>
      </c>
      <c r="G125" s="181"/>
      <c r="H125" s="181"/>
      <c r="I125" s="181"/>
      <c r="J125" s="181"/>
      <c r="K125" s="182"/>
    </row>
    <row r="126" spans="1:11" ht="24" x14ac:dyDescent="0.25">
      <c r="A126" s="171">
        <v>20</v>
      </c>
      <c r="B126" s="172">
        <v>30</v>
      </c>
      <c r="C126" s="173">
        <v>30</v>
      </c>
      <c r="D126" s="174">
        <v>10</v>
      </c>
      <c r="E126" s="185">
        <v>32</v>
      </c>
      <c r="F126" s="186" t="s">
        <v>738</v>
      </c>
      <c r="G126" s="181"/>
      <c r="H126" s="181"/>
      <c r="I126" s="181"/>
      <c r="J126" s="181"/>
      <c r="K126" s="182"/>
    </row>
    <row r="127" spans="1:11" x14ac:dyDescent="0.25">
      <c r="A127" s="202"/>
      <c r="B127" s="202"/>
      <c r="C127" s="202"/>
      <c r="D127" s="202"/>
      <c r="E127" s="180"/>
      <c r="F127" s="174" t="s">
        <v>770</v>
      </c>
      <c r="G127" s="181"/>
      <c r="H127" s="181"/>
      <c r="I127" s="181"/>
      <c r="J127" s="181"/>
      <c r="K127" s="182"/>
    </row>
    <row r="128" spans="1:11" ht="25.5" x14ac:dyDescent="0.25">
      <c r="A128" s="171">
        <v>20</v>
      </c>
      <c r="B128" s="172">
        <v>30</v>
      </c>
      <c r="C128" s="173">
        <v>30</v>
      </c>
      <c r="D128" s="174">
        <v>20</v>
      </c>
      <c r="E128" s="180"/>
      <c r="F128" s="179" t="s">
        <v>752</v>
      </c>
      <c r="G128" s="181"/>
      <c r="H128" s="181"/>
      <c r="I128" s="181"/>
      <c r="J128" s="181"/>
      <c r="K128" s="182"/>
    </row>
    <row r="129" spans="1:11" ht="25.5" x14ac:dyDescent="0.25">
      <c r="A129" s="171">
        <v>20</v>
      </c>
      <c r="B129" s="172">
        <v>30</v>
      </c>
      <c r="C129" s="173">
        <v>30</v>
      </c>
      <c r="D129" s="174">
        <v>20</v>
      </c>
      <c r="E129" s="184">
        <v>10</v>
      </c>
      <c r="F129" s="183" t="s">
        <v>736</v>
      </c>
      <c r="G129" s="181"/>
      <c r="H129" s="181"/>
      <c r="I129" s="181"/>
      <c r="J129" s="181"/>
      <c r="K129" s="182"/>
    </row>
    <row r="130" spans="1:11" ht="24" x14ac:dyDescent="0.25">
      <c r="A130" s="171">
        <v>20</v>
      </c>
      <c r="B130" s="172">
        <v>30</v>
      </c>
      <c r="C130" s="173">
        <v>30</v>
      </c>
      <c r="D130" s="174">
        <v>20</v>
      </c>
      <c r="E130" s="185">
        <v>11</v>
      </c>
      <c r="F130" s="186" t="s">
        <v>797</v>
      </c>
      <c r="G130" s="181">
        <v>700000</v>
      </c>
      <c r="H130" s="181">
        <v>0</v>
      </c>
      <c r="I130" s="181">
        <v>0</v>
      </c>
      <c r="J130" s="181">
        <f>G130-I130</f>
        <v>700000</v>
      </c>
      <c r="K130" s="182"/>
    </row>
    <row r="131" spans="1:11" ht="24" x14ac:dyDescent="0.25">
      <c r="A131" s="171">
        <v>20</v>
      </c>
      <c r="B131" s="172">
        <v>30</v>
      </c>
      <c r="C131" s="173">
        <v>30</v>
      </c>
      <c r="D131" s="174">
        <v>20</v>
      </c>
      <c r="E131" s="185">
        <v>12</v>
      </c>
      <c r="F131" s="186" t="s">
        <v>798</v>
      </c>
      <c r="G131" s="181"/>
      <c r="H131" s="181"/>
      <c r="I131" s="181"/>
      <c r="J131" s="181"/>
      <c r="K131" s="182"/>
    </row>
    <row r="132" spans="1:11" ht="24" x14ac:dyDescent="0.25">
      <c r="A132" s="171">
        <v>20</v>
      </c>
      <c r="B132" s="172">
        <v>30</v>
      </c>
      <c r="C132" s="173">
        <v>30</v>
      </c>
      <c r="D132" s="174">
        <v>20</v>
      </c>
      <c r="E132" s="185">
        <v>13</v>
      </c>
      <c r="F132" s="186" t="s">
        <v>755</v>
      </c>
      <c r="G132" s="181"/>
      <c r="H132" s="181"/>
      <c r="I132" s="181"/>
      <c r="J132" s="181"/>
      <c r="K132" s="182"/>
    </row>
    <row r="133" spans="1:11" ht="38.25" x14ac:dyDescent="0.25">
      <c r="A133" s="171">
        <v>20</v>
      </c>
      <c r="B133" s="172">
        <v>30</v>
      </c>
      <c r="C133" s="173">
        <v>30</v>
      </c>
      <c r="D133" s="174">
        <v>20</v>
      </c>
      <c r="E133" s="184">
        <v>20</v>
      </c>
      <c r="F133" s="183" t="s">
        <v>799</v>
      </c>
      <c r="G133" s="181"/>
      <c r="H133" s="181"/>
      <c r="I133" s="181"/>
      <c r="J133" s="181"/>
      <c r="K133" s="182"/>
    </row>
    <row r="134" spans="1:11" ht="24" x14ac:dyDescent="0.25">
      <c r="A134" s="171">
        <v>20</v>
      </c>
      <c r="B134" s="172">
        <v>30</v>
      </c>
      <c r="C134" s="173">
        <v>30</v>
      </c>
      <c r="D134" s="174">
        <v>20</v>
      </c>
      <c r="E134" s="185">
        <v>21</v>
      </c>
      <c r="F134" s="186" t="s">
        <v>800</v>
      </c>
      <c r="G134" s="181"/>
      <c r="H134" s="181"/>
      <c r="I134" s="181"/>
      <c r="J134" s="181"/>
      <c r="K134" s="182"/>
    </row>
    <row r="135" spans="1:11" ht="24" x14ac:dyDescent="0.25">
      <c r="A135" s="171">
        <v>20</v>
      </c>
      <c r="B135" s="172">
        <v>30</v>
      </c>
      <c r="C135" s="173">
        <v>30</v>
      </c>
      <c r="D135" s="174">
        <v>20</v>
      </c>
      <c r="E135" s="185">
        <v>22</v>
      </c>
      <c r="F135" s="186" t="s">
        <v>801</v>
      </c>
      <c r="G135" s="181"/>
      <c r="H135" s="181"/>
      <c r="I135" s="181"/>
      <c r="J135" s="181"/>
      <c r="K135" s="182"/>
    </row>
    <row r="136" spans="1:11" ht="24" x14ac:dyDescent="0.25">
      <c r="A136" s="171">
        <v>20</v>
      </c>
      <c r="B136" s="172">
        <v>30</v>
      </c>
      <c r="C136" s="173">
        <v>30</v>
      </c>
      <c r="D136" s="174">
        <v>20</v>
      </c>
      <c r="E136" s="185">
        <v>23</v>
      </c>
      <c r="F136" s="186" t="s">
        <v>802</v>
      </c>
      <c r="G136" s="181"/>
      <c r="H136" s="181"/>
      <c r="I136" s="181"/>
      <c r="J136" s="181"/>
      <c r="K136" s="182"/>
    </row>
    <row r="137" spans="1:11" x14ac:dyDescent="0.25">
      <c r="A137" s="171">
        <v>20</v>
      </c>
      <c r="B137" s="172">
        <v>30</v>
      </c>
      <c r="C137" s="173">
        <v>30</v>
      </c>
      <c r="D137" s="202"/>
      <c r="E137" s="180"/>
      <c r="F137" s="174" t="s">
        <v>781</v>
      </c>
      <c r="G137" s="181"/>
      <c r="H137" s="181"/>
      <c r="I137" s="181"/>
      <c r="J137" s="181"/>
      <c r="K137" s="182"/>
    </row>
    <row r="138" spans="1:11" x14ac:dyDescent="0.25">
      <c r="A138" s="180"/>
      <c r="B138" s="180"/>
      <c r="C138" s="180"/>
      <c r="D138" s="180"/>
      <c r="E138" s="180"/>
      <c r="F138" s="197" t="s">
        <v>508</v>
      </c>
      <c r="G138" s="198">
        <f>SUM(G130:G137)</f>
        <v>700000</v>
      </c>
      <c r="H138" s="198">
        <f>SUM(H130:H137)</f>
        <v>0</v>
      </c>
      <c r="I138" s="198">
        <f>SUM(I130:I137)</f>
        <v>0</v>
      </c>
      <c r="J138" s="198">
        <f>G138-I138</f>
        <v>700000</v>
      </c>
      <c r="K138" s="182"/>
    </row>
    <row r="139" spans="1:11" x14ac:dyDescent="0.25">
      <c r="A139" s="180"/>
      <c r="B139" s="180"/>
      <c r="C139" s="180"/>
      <c r="D139" s="180"/>
      <c r="E139" s="180"/>
      <c r="F139" s="197" t="s">
        <v>509</v>
      </c>
      <c r="G139" s="198">
        <v>700000</v>
      </c>
      <c r="H139" s="198">
        <v>0</v>
      </c>
      <c r="I139" s="198">
        <v>0</v>
      </c>
      <c r="J139" s="198">
        <f>G139-I139</f>
        <v>700000</v>
      </c>
      <c r="K139" s="182"/>
    </row>
    <row r="140" spans="1:11" ht="25.5" x14ac:dyDescent="0.25">
      <c r="A140" s="171">
        <v>20</v>
      </c>
      <c r="B140" s="172">
        <v>40</v>
      </c>
      <c r="C140" s="173">
        <v>40</v>
      </c>
      <c r="D140" s="180"/>
      <c r="E140" s="180"/>
      <c r="F140" s="179" t="s">
        <v>576</v>
      </c>
      <c r="G140" s="181"/>
      <c r="H140" s="181"/>
      <c r="I140" s="181"/>
      <c r="J140" s="181"/>
      <c r="K140" s="182"/>
    </row>
    <row r="141" spans="1:11" ht="25.5" x14ac:dyDescent="0.25">
      <c r="A141" s="171">
        <v>20</v>
      </c>
      <c r="B141" s="172">
        <v>40</v>
      </c>
      <c r="C141" s="173">
        <v>40</v>
      </c>
      <c r="D141" s="174">
        <v>10</v>
      </c>
      <c r="E141" s="180"/>
      <c r="F141" s="183" t="s">
        <v>735</v>
      </c>
      <c r="G141" s="181"/>
      <c r="H141" s="181"/>
      <c r="I141" s="181"/>
      <c r="J141" s="181"/>
      <c r="K141" s="182"/>
    </row>
    <row r="142" spans="1:11" ht="25.5" x14ac:dyDescent="0.25">
      <c r="A142" s="171">
        <v>20</v>
      </c>
      <c r="B142" s="172">
        <v>40</v>
      </c>
      <c r="C142" s="173">
        <v>40</v>
      </c>
      <c r="D142" s="174">
        <v>10</v>
      </c>
      <c r="E142" s="184">
        <v>10</v>
      </c>
      <c r="F142" s="183" t="s">
        <v>736</v>
      </c>
      <c r="G142" s="181"/>
      <c r="H142" s="181"/>
      <c r="I142" s="181"/>
      <c r="J142" s="181"/>
      <c r="K142" s="182"/>
    </row>
    <row r="143" spans="1:11" ht="24" x14ac:dyDescent="0.25">
      <c r="A143" s="171">
        <v>20</v>
      </c>
      <c r="B143" s="172">
        <v>40</v>
      </c>
      <c r="C143" s="173">
        <v>40</v>
      </c>
      <c r="D143" s="174">
        <v>10</v>
      </c>
      <c r="E143" s="185">
        <v>11</v>
      </c>
      <c r="F143" s="186" t="s">
        <v>750</v>
      </c>
      <c r="G143" s="181"/>
      <c r="H143" s="181"/>
      <c r="I143" s="181"/>
      <c r="J143" s="181"/>
      <c r="K143" s="182"/>
    </row>
    <row r="144" spans="1:11" ht="24" x14ac:dyDescent="0.25">
      <c r="A144" s="171">
        <v>20</v>
      </c>
      <c r="B144" s="172">
        <v>40</v>
      </c>
      <c r="C144" s="173">
        <v>40</v>
      </c>
      <c r="D144" s="174">
        <v>10</v>
      </c>
      <c r="E144" s="185">
        <v>12</v>
      </c>
      <c r="F144" s="186" t="s">
        <v>738</v>
      </c>
      <c r="G144" s="181"/>
      <c r="H144" s="181"/>
      <c r="I144" s="181"/>
      <c r="J144" s="181"/>
      <c r="K144" s="182"/>
    </row>
    <row r="145" spans="1:11" ht="24" x14ac:dyDescent="0.25">
      <c r="A145" s="171">
        <v>20</v>
      </c>
      <c r="B145" s="172">
        <v>40</v>
      </c>
      <c r="C145" s="173">
        <v>40</v>
      </c>
      <c r="D145" s="174">
        <v>10</v>
      </c>
      <c r="E145" s="185">
        <v>13</v>
      </c>
      <c r="F145" s="186" t="s">
        <v>803</v>
      </c>
      <c r="G145" s="181"/>
      <c r="H145" s="181"/>
      <c r="I145" s="181"/>
      <c r="J145" s="181"/>
      <c r="K145" s="182"/>
    </row>
    <row r="146" spans="1:11" ht="25.5" x14ac:dyDescent="0.25">
      <c r="A146" s="171">
        <v>20</v>
      </c>
      <c r="B146" s="172">
        <v>40</v>
      </c>
      <c r="C146" s="173">
        <v>40</v>
      </c>
      <c r="D146" s="174">
        <v>10</v>
      </c>
      <c r="E146" s="184">
        <v>20</v>
      </c>
      <c r="F146" s="183" t="s">
        <v>774</v>
      </c>
      <c r="G146" s="181"/>
      <c r="H146" s="181"/>
      <c r="I146" s="181"/>
      <c r="J146" s="181"/>
      <c r="K146" s="182"/>
    </row>
    <row r="147" spans="1:11" ht="24" x14ac:dyDescent="0.25">
      <c r="A147" s="171">
        <v>20</v>
      </c>
      <c r="B147" s="172">
        <v>40</v>
      </c>
      <c r="C147" s="173">
        <v>40</v>
      </c>
      <c r="D147" s="174">
        <v>10</v>
      </c>
      <c r="E147" s="185">
        <v>21</v>
      </c>
      <c r="F147" s="186" t="s">
        <v>784</v>
      </c>
      <c r="G147" s="181"/>
      <c r="H147" s="181"/>
      <c r="I147" s="181"/>
      <c r="J147" s="181"/>
      <c r="K147" s="182"/>
    </row>
    <row r="148" spans="1:11" ht="24" x14ac:dyDescent="0.25">
      <c r="A148" s="171">
        <v>20</v>
      </c>
      <c r="B148" s="172">
        <v>40</v>
      </c>
      <c r="C148" s="173">
        <v>40</v>
      </c>
      <c r="D148" s="174">
        <v>10</v>
      </c>
      <c r="E148" s="185">
        <v>22</v>
      </c>
      <c r="F148" s="186" t="s">
        <v>804</v>
      </c>
      <c r="G148" s="181">
        <v>456093.94</v>
      </c>
      <c r="H148" s="181">
        <v>456093.94</v>
      </c>
      <c r="I148" s="181">
        <v>0</v>
      </c>
      <c r="J148" s="181">
        <f>G148-I148</f>
        <v>456093.94</v>
      </c>
      <c r="K148" s="182"/>
    </row>
    <row r="149" spans="1:11" ht="24" x14ac:dyDescent="0.25">
      <c r="A149" s="171">
        <v>20</v>
      </c>
      <c r="B149" s="172">
        <v>40</v>
      </c>
      <c r="C149" s="173">
        <v>40</v>
      </c>
      <c r="D149" s="174">
        <v>10</v>
      </c>
      <c r="E149" s="185">
        <v>23</v>
      </c>
      <c r="F149" s="186" t="s">
        <v>805</v>
      </c>
      <c r="G149" s="181"/>
      <c r="H149" s="181"/>
      <c r="I149" s="181"/>
      <c r="J149" s="181"/>
      <c r="K149" s="182"/>
    </row>
    <row r="150" spans="1:11" ht="25.5" x14ac:dyDescent="0.25">
      <c r="A150" s="171">
        <v>20</v>
      </c>
      <c r="B150" s="172">
        <v>40</v>
      </c>
      <c r="C150" s="173">
        <v>40</v>
      </c>
      <c r="D150" s="174">
        <v>10</v>
      </c>
      <c r="E150" s="184">
        <v>30</v>
      </c>
      <c r="F150" s="183" t="s">
        <v>806</v>
      </c>
      <c r="G150" s="181"/>
      <c r="H150" s="181"/>
      <c r="I150" s="181"/>
      <c r="J150" s="181"/>
      <c r="K150" s="182"/>
    </row>
    <row r="151" spans="1:11" ht="24" x14ac:dyDescent="0.25">
      <c r="A151" s="171">
        <v>20</v>
      </c>
      <c r="B151" s="172">
        <v>40</v>
      </c>
      <c r="C151" s="173">
        <v>40</v>
      </c>
      <c r="D151" s="174">
        <v>10</v>
      </c>
      <c r="E151" s="185">
        <v>31</v>
      </c>
      <c r="F151" s="186" t="s">
        <v>737</v>
      </c>
      <c r="G151" s="181"/>
      <c r="H151" s="181"/>
      <c r="I151" s="181"/>
      <c r="J151" s="181"/>
      <c r="K151" s="182"/>
    </row>
    <row r="152" spans="1:11" ht="24" x14ac:dyDescent="0.25">
      <c r="A152" s="171">
        <v>20</v>
      </c>
      <c r="B152" s="172">
        <v>40</v>
      </c>
      <c r="C152" s="173">
        <v>40</v>
      </c>
      <c r="D152" s="174">
        <v>10</v>
      </c>
      <c r="E152" s="185">
        <v>32</v>
      </c>
      <c r="F152" s="186" t="s">
        <v>738</v>
      </c>
      <c r="G152" s="181"/>
      <c r="H152" s="181"/>
      <c r="I152" s="181"/>
      <c r="J152" s="181"/>
      <c r="K152" s="182"/>
    </row>
    <row r="153" spans="1:11" x14ac:dyDescent="0.25">
      <c r="A153" s="171">
        <v>20</v>
      </c>
      <c r="B153" s="172">
        <v>40</v>
      </c>
      <c r="C153" s="173">
        <v>40</v>
      </c>
      <c r="D153" s="202"/>
      <c r="E153" s="180"/>
      <c r="F153" s="174" t="s">
        <v>770</v>
      </c>
      <c r="G153" s="181"/>
      <c r="H153" s="181"/>
      <c r="I153" s="181"/>
      <c r="J153" s="181"/>
      <c r="K153" s="182"/>
    </row>
    <row r="154" spans="1:11" ht="25.5" x14ac:dyDescent="0.25">
      <c r="A154" s="171">
        <v>20</v>
      </c>
      <c r="B154" s="172">
        <v>40</v>
      </c>
      <c r="C154" s="173">
        <v>40</v>
      </c>
      <c r="D154" s="174">
        <v>20</v>
      </c>
      <c r="E154" s="180"/>
      <c r="F154" s="179" t="s">
        <v>752</v>
      </c>
      <c r="G154" s="181"/>
      <c r="H154" s="181"/>
      <c r="I154" s="181"/>
      <c r="J154" s="181"/>
      <c r="K154" s="182"/>
    </row>
    <row r="155" spans="1:11" ht="25.5" x14ac:dyDescent="0.25">
      <c r="A155" s="171">
        <v>20</v>
      </c>
      <c r="B155" s="172">
        <v>40</v>
      </c>
      <c r="C155" s="173">
        <v>40</v>
      </c>
      <c r="D155" s="174">
        <v>20</v>
      </c>
      <c r="E155" s="184">
        <v>10</v>
      </c>
      <c r="F155" s="183" t="s">
        <v>807</v>
      </c>
      <c r="G155" s="181"/>
      <c r="H155" s="181"/>
      <c r="I155" s="181"/>
      <c r="J155" s="181"/>
      <c r="K155" s="182"/>
    </row>
    <row r="156" spans="1:11" ht="24" x14ac:dyDescent="0.25">
      <c r="A156" s="171">
        <v>20</v>
      </c>
      <c r="B156" s="172">
        <v>40</v>
      </c>
      <c r="C156" s="173">
        <v>40</v>
      </c>
      <c r="D156" s="174">
        <v>20</v>
      </c>
      <c r="E156" s="185">
        <v>11</v>
      </c>
      <c r="F156" s="186" t="s">
        <v>808</v>
      </c>
      <c r="G156" s="181"/>
      <c r="H156" s="181"/>
      <c r="I156" s="181"/>
      <c r="J156" s="181"/>
      <c r="K156" s="182"/>
    </row>
    <row r="157" spans="1:11" ht="24" x14ac:dyDescent="0.25">
      <c r="A157" s="171">
        <v>20</v>
      </c>
      <c r="B157" s="172">
        <v>40</v>
      </c>
      <c r="C157" s="173">
        <v>40</v>
      </c>
      <c r="D157" s="174">
        <v>20</v>
      </c>
      <c r="E157" s="185">
        <v>12</v>
      </c>
      <c r="F157" s="186" t="s">
        <v>755</v>
      </c>
      <c r="G157" s="181"/>
      <c r="H157" s="181"/>
      <c r="I157" s="181"/>
      <c r="J157" s="181"/>
      <c r="K157" s="182"/>
    </row>
    <row r="158" spans="1:11" ht="24" x14ac:dyDescent="0.25">
      <c r="A158" s="171">
        <v>20</v>
      </c>
      <c r="B158" s="172">
        <v>40</v>
      </c>
      <c r="C158" s="173">
        <v>40</v>
      </c>
      <c r="D158" s="174">
        <v>20</v>
      </c>
      <c r="E158" s="185">
        <v>13</v>
      </c>
      <c r="F158" s="186" t="s">
        <v>809</v>
      </c>
      <c r="G158" s="181"/>
      <c r="H158" s="181"/>
      <c r="I158" s="181"/>
      <c r="J158" s="181"/>
      <c r="K158" s="182"/>
    </row>
    <row r="159" spans="1:11" ht="38.25" x14ac:dyDescent="0.25">
      <c r="A159" s="171">
        <v>20</v>
      </c>
      <c r="B159" s="172">
        <v>40</v>
      </c>
      <c r="C159" s="173">
        <v>40</v>
      </c>
      <c r="D159" s="174">
        <v>20</v>
      </c>
      <c r="E159" s="184">
        <v>20</v>
      </c>
      <c r="F159" s="183" t="s">
        <v>810</v>
      </c>
      <c r="G159" s="181"/>
      <c r="H159" s="181"/>
      <c r="I159" s="181"/>
      <c r="J159" s="181"/>
      <c r="K159" s="182"/>
    </row>
    <row r="160" spans="1:11" ht="24" x14ac:dyDescent="0.25">
      <c r="A160" s="171">
        <v>20</v>
      </c>
      <c r="B160" s="172">
        <v>40</v>
      </c>
      <c r="C160" s="173">
        <v>40</v>
      </c>
      <c r="D160" s="174">
        <v>20</v>
      </c>
      <c r="E160" s="185">
        <v>21</v>
      </c>
      <c r="F160" s="186" t="s">
        <v>808</v>
      </c>
      <c r="G160" s="181"/>
      <c r="H160" s="181"/>
      <c r="I160" s="181"/>
      <c r="J160" s="181"/>
      <c r="K160" s="182"/>
    </row>
    <row r="161" spans="1:11" ht="24" x14ac:dyDescent="0.25">
      <c r="A161" s="171">
        <v>20</v>
      </c>
      <c r="B161" s="172">
        <v>40</v>
      </c>
      <c r="C161" s="173">
        <v>40</v>
      </c>
      <c r="D161" s="174">
        <v>20</v>
      </c>
      <c r="E161" s="185">
        <v>22</v>
      </c>
      <c r="F161" s="186" t="s">
        <v>755</v>
      </c>
      <c r="G161" s="181"/>
      <c r="H161" s="181"/>
      <c r="I161" s="181"/>
      <c r="J161" s="181"/>
      <c r="K161" s="182"/>
    </row>
    <row r="162" spans="1:11" x14ac:dyDescent="0.25">
      <c r="A162" s="171">
        <v>20</v>
      </c>
      <c r="B162" s="172">
        <v>40</v>
      </c>
      <c r="C162" s="173">
        <v>40</v>
      </c>
      <c r="D162" s="202"/>
      <c r="E162" s="180"/>
      <c r="F162" s="174" t="s">
        <v>781</v>
      </c>
      <c r="G162" s="181"/>
      <c r="H162" s="181"/>
      <c r="I162" s="181"/>
      <c r="J162" s="181"/>
      <c r="K162" s="182"/>
    </row>
    <row r="163" spans="1:11" x14ac:dyDescent="0.25">
      <c r="A163" s="180"/>
      <c r="B163" s="180"/>
      <c r="C163" s="180"/>
      <c r="D163" s="180"/>
      <c r="E163" s="180"/>
      <c r="F163" s="197" t="s">
        <v>811</v>
      </c>
      <c r="G163" s="198">
        <f>SUM(G148:G162)</f>
        <v>456093.94</v>
      </c>
      <c r="H163" s="198">
        <f>SUM(H148:H162)</f>
        <v>456093.94</v>
      </c>
      <c r="I163" s="198">
        <f>SUM(I148:I162)</f>
        <v>0</v>
      </c>
      <c r="J163" s="198">
        <f>G163-I163</f>
        <v>456093.94</v>
      </c>
      <c r="K163" s="182"/>
    </row>
    <row r="164" spans="1:11" x14ac:dyDescent="0.25">
      <c r="A164" s="180"/>
      <c r="B164" s="180"/>
      <c r="C164" s="180"/>
      <c r="D164" s="180"/>
      <c r="E164" s="180"/>
      <c r="F164" s="197" t="s">
        <v>812</v>
      </c>
      <c r="G164" s="198">
        <v>456093.94</v>
      </c>
      <c r="H164" s="198">
        <v>456093.94</v>
      </c>
      <c r="I164" s="198">
        <v>0</v>
      </c>
      <c r="J164" s="198">
        <f>G164-I164</f>
        <v>456093.94</v>
      </c>
      <c r="K164" s="182"/>
    </row>
    <row r="165" spans="1:11" ht="25.5" x14ac:dyDescent="0.25">
      <c r="A165" s="171">
        <v>20</v>
      </c>
      <c r="B165" s="172">
        <v>50</v>
      </c>
      <c r="C165" s="173">
        <v>50</v>
      </c>
      <c r="D165" s="180"/>
      <c r="E165" s="180"/>
      <c r="F165" s="179" t="s">
        <v>586</v>
      </c>
      <c r="G165" s="181"/>
      <c r="H165" s="181"/>
      <c r="I165" s="181"/>
      <c r="J165" s="181"/>
      <c r="K165" s="182"/>
    </row>
    <row r="166" spans="1:11" ht="25.5" x14ac:dyDescent="0.25">
      <c r="A166" s="171">
        <v>20</v>
      </c>
      <c r="B166" s="172">
        <v>50</v>
      </c>
      <c r="C166" s="173">
        <v>50</v>
      </c>
      <c r="D166" s="174">
        <v>10</v>
      </c>
      <c r="E166" s="180"/>
      <c r="F166" s="183" t="s">
        <v>735</v>
      </c>
      <c r="G166" s="181"/>
      <c r="H166" s="181"/>
      <c r="I166" s="181"/>
      <c r="J166" s="181"/>
      <c r="K166" s="182"/>
    </row>
    <row r="167" spans="1:11" ht="25.5" x14ac:dyDescent="0.25">
      <c r="A167" s="171">
        <v>20</v>
      </c>
      <c r="B167" s="172">
        <v>50</v>
      </c>
      <c r="C167" s="173">
        <v>50</v>
      </c>
      <c r="D167" s="174">
        <v>10</v>
      </c>
      <c r="E167" s="184">
        <v>10</v>
      </c>
      <c r="F167" s="183" t="s">
        <v>736</v>
      </c>
      <c r="G167" s="181"/>
      <c r="H167" s="181"/>
      <c r="I167" s="181"/>
      <c r="J167" s="181"/>
      <c r="K167" s="182"/>
    </row>
    <row r="168" spans="1:11" ht="24" x14ac:dyDescent="0.25">
      <c r="A168" s="171">
        <v>20</v>
      </c>
      <c r="B168" s="172">
        <v>50</v>
      </c>
      <c r="C168" s="173">
        <v>50</v>
      </c>
      <c r="D168" s="174">
        <v>10</v>
      </c>
      <c r="E168" s="185">
        <v>11</v>
      </c>
      <c r="F168" s="186" t="s">
        <v>750</v>
      </c>
      <c r="G168" s="181"/>
      <c r="H168" s="181"/>
      <c r="I168" s="181"/>
      <c r="J168" s="181"/>
      <c r="K168" s="182"/>
    </row>
    <row r="169" spans="1:11" ht="24" x14ac:dyDescent="0.25">
      <c r="A169" s="171">
        <v>20</v>
      </c>
      <c r="B169" s="172">
        <v>50</v>
      </c>
      <c r="C169" s="173">
        <v>50</v>
      </c>
      <c r="D169" s="174">
        <v>10</v>
      </c>
      <c r="E169" s="185">
        <v>12</v>
      </c>
      <c r="F169" s="186" t="s">
        <v>738</v>
      </c>
      <c r="G169" s="181"/>
      <c r="H169" s="181"/>
      <c r="I169" s="181"/>
      <c r="J169" s="181"/>
      <c r="K169" s="182"/>
    </row>
    <row r="170" spans="1:11" ht="24" x14ac:dyDescent="0.25">
      <c r="A170" s="171">
        <v>20</v>
      </c>
      <c r="B170" s="172">
        <v>50</v>
      </c>
      <c r="C170" s="173">
        <v>50</v>
      </c>
      <c r="D170" s="174">
        <v>10</v>
      </c>
      <c r="E170" s="185">
        <v>13</v>
      </c>
      <c r="F170" s="186" t="s">
        <v>813</v>
      </c>
      <c r="G170" s="181"/>
      <c r="H170" s="181"/>
      <c r="I170" s="181"/>
      <c r="J170" s="181"/>
      <c r="K170" s="182"/>
    </row>
    <row r="171" spans="1:11" ht="25.5" x14ac:dyDescent="0.25">
      <c r="A171" s="171">
        <v>20</v>
      </c>
      <c r="B171" s="172">
        <v>50</v>
      </c>
      <c r="C171" s="173">
        <v>50</v>
      </c>
      <c r="D171" s="174">
        <v>10</v>
      </c>
      <c r="E171" s="184">
        <v>20</v>
      </c>
      <c r="F171" s="183" t="s">
        <v>783</v>
      </c>
      <c r="G171" s="181"/>
      <c r="H171" s="181"/>
      <c r="I171" s="181"/>
      <c r="J171" s="181"/>
      <c r="K171" s="182"/>
    </row>
    <row r="172" spans="1:11" ht="24" x14ac:dyDescent="0.25">
      <c r="A172" s="171">
        <v>20</v>
      </c>
      <c r="B172" s="172">
        <v>50</v>
      </c>
      <c r="C172" s="173">
        <v>50</v>
      </c>
      <c r="D172" s="174">
        <v>10</v>
      </c>
      <c r="E172" s="185">
        <v>21</v>
      </c>
      <c r="F172" s="186" t="s">
        <v>814</v>
      </c>
      <c r="G172" s="181"/>
      <c r="H172" s="181"/>
      <c r="I172" s="181"/>
      <c r="J172" s="181"/>
      <c r="K172" s="182"/>
    </row>
    <row r="173" spans="1:11" ht="24" x14ac:dyDescent="0.25">
      <c r="A173" s="171">
        <v>20</v>
      </c>
      <c r="B173" s="172">
        <v>50</v>
      </c>
      <c r="C173" s="173">
        <v>50</v>
      </c>
      <c r="D173" s="174">
        <v>10</v>
      </c>
      <c r="E173" s="185">
        <v>22</v>
      </c>
      <c r="F173" s="186" t="s">
        <v>815</v>
      </c>
      <c r="G173" s="181"/>
      <c r="H173" s="181"/>
      <c r="I173" s="181"/>
      <c r="J173" s="181"/>
      <c r="K173" s="182"/>
    </row>
    <row r="174" spans="1:11" ht="24" x14ac:dyDescent="0.25">
      <c r="A174" s="171">
        <v>20</v>
      </c>
      <c r="B174" s="172">
        <v>50</v>
      </c>
      <c r="C174" s="173">
        <v>50</v>
      </c>
      <c r="D174" s="174">
        <v>10</v>
      </c>
      <c r="E174" s="185">
        <v>23</v>
      </c>
      <c r="F174" s="186" t="s">
        <v>816</v>
      </c>
      <c r="G174" s="181"/>
      <c r="H174" s="181"/>
      <c r="I174" s="181"/>
      <c r="J174" s="181"/>
      <c r="K174" s="182"/>
    </row>
    <row r="175" spans="1:11" ht="25.5" x14ac:dyDescent="0.25">
      <c r="A175" s="171">
        <v>20</v>
      </c>
      <c r="B175" s="172">
        <v>50</v>
      </c>
      <c r="C175" s="173">
        <v>50</v>
      </c>
      <c r="D175" s="174">
        <v>10</v>
      </c>
      <c r="E175" s="184">
        <v>30</v>
      </c>
      <c r="F175" s="183" t="s">
        <v>817</v>
      </c>
      <c r="G175" s="181"/>
      <c r="H175" s="181"/>
      <c r="I175" s="181"/>
      <c r="J175" s="181"/>
      <c r="K175" s="182"/>
    </row>
    <row r="176" spans="1:11" ht="24" x14ac:dyDescent="0.25">
      <c r="A176" s="171">
        <v>20</v>
      </c>
      <c r="B176" s="172">
        <v>50</v>
      </c>
      <c r="C176" s="173">
        <v>50</v>
      </c>
      <c r="D176" s="174">
        <v>10</v>
      </c>
      <c r="E176" s="185">
        <v>31</v>
      </c>
      <c r="F176" s="186" t="s">
        <v>750</v>
      </c>
      <c r="G176" s="181"/>
      <c r="H176" s="181"/>
      <c r="I176" s="181"/>
      <c r="J176" s="181"/>
      <c r="K176" s="182"/>
    </row>
    <row r="177" spans="1:11" ht="24" x14ac:dyDescent="0.25">
      <c r="A177" s="171">
        <v>20</v>
      </c>
      <c r="B177" s="172">
        <v>50</v>
      </c>
      <c r="C177" s="173">
        <v>50</v>
      </c>
      <c r="D177" s="174">
        <v>10</v>
      </c>
      <c r="E177" s="185">
        <v>32</v>
      </c>
      <c r="F177" s="186" t="s">
        <v>738</v>
      </c>
      <c r="G177" s="181"/>
      <c r="H177" s="181"/>
      <c r="I177" s="181"/>
      <c r="J177" s="181"/>
      <c r="K177" s="182"/>
    </row>
    <row r="178" spans="1:11" x14ac:dyDescent="0.25">
      <c r="A178" s="171">
        <v>20</v>
      </c>
      <c r="B178" s="172">
        <v>50</v>
      </c>
      <c r="C178" s="173">
        <v>50</v>
      </c>
      <c r="D178" s="202"/>
      <c r="E178" s="180"/>
      <c r="F178" s="174" t="s">
        <v>770</v>
      </c>
      <c r="G178" s="181"/>
      <c r="H178" s="181"/>
      <c r="I178" s="181"/>
      <c r="J178" s="181"/>
      <c r="K178" s="182"/>
    </row>
    <row r="179" spans="1:11" ht="25.5" x14ac:dyDescent="0.25">
      <c r="A179" s="171">
        <v>20</v>
      </c>
      <c r="B179" s="172">
        <v>50</v>
      </c>
      <c r="C179" s="173">
        <v>50</v>
      </c>
      <c r="D179" s="174">
        <v>20</v>
      </c>
      <c r="E179" s="180"/>
      <c r="F179" s="179" t="s">
        <v>752</v>
      </c>
      <c r="G179" s="181"/>
      <c r="H179" s="181"/>
      <c r="I179" s="181"/>
      <c r="J179" s="181"/>
      <c r="K179" s="182"/>
    </row>
    <row r="180" spans="1:11" ht="25.5" x14ac:dyDescent="0.25">
      <c r="A180" s="171">
        <v>20</v>
      </c>
      <c r="B180" s="172">
        <v>50</v>
      </c>
      <c r="C180" s="173">
        <v>50</v>
      </c>
      <c r="D180" s="174">
        <v>20</v>
      </c>
      <c r="E180" s="184">
        <v>10</v>
      </c>
      <c r="F180" s="183" t="s">
        <v>807</v>
      </c>
      <c r="G180" s="181"/>
      <c r="H180" s="181"/>
      <c r="I180" s="181"/>
      <c r="J180" s="181"/>
      <c r="K180" s="182"/>
    </row>
    <row r="181" spans="1:11" ht="24" x14ac:dyDescent="0.25">
      <c r="A181" s="171">
        <v>20</v>
      </c>
      <c r="B181" s="172">
        <v>50</v>
      </c>
      <c r="C181" s="173">
        <v>50</v>
      </c>
      <c r="D181" s="174">
        <v>20</v>
      </c>
      <c r="E181" s="185">
        <v>11</v>
      </c>
      <c r="F181" s="186" t="s">
        <v>808</v>
      </c>
      <c r="G181" s="181"/>
      <c r="H181" s="181"/>
      <c r="I181" s="181"/>
      <c r="J181" s="181"/>
      <c r="K181" s="182"/>
    </row>
    <row r="182" spans="1:11" ht="24" x14ac:dyDescent="0.25">
      <c r="A182" s="171">
        <v>20</v>
      </c>
      <c r="B182" s="172">
        <v>50</v>
      </c>
      <c r="C182" s="173">
        <v>50</v>
      </c>
      <c r="D182" s="174">
        <v>20</v>
      </c>
      <c r="E182" s="185">
        <v>12</v>
      </c>
      <c r="F182" s="186" t="s">
        <v>755</v>
      </c>
      <c r="G182" s="181"/>
      <c r="H182" s="181"/>
      <c r="I182" s="181"/>
      <c r="J182" s="181"/>
      <c r="K182" s="182"/>
    </row>
    <row r="183" spans="1:11" ht="24" x14ac:dyDescent="0.25">
      <c r="A183" s="171">
        <v>20</v>
      </c>
      <c r="B183" s="172">
        <v>50</v>
      </c>
      <c r="C183" s="173">
        <v>50</v>
      </c>
      <c r="D183" s="174">
        <v>20</v>
      </c>
      <c r="E183" s="185">
        <v>13</v>
      </c>
      <c r="F183" s="186" t="s">
        <v>756</v>
      </c>
      <c r="G183" s="181"/>
      <c r="H183" s="181"/>
      <c r="I183" s="181"/>
      <c r="J183" s="181"/>
      <c r="K183" s="182"/>
    </row>
    <row r="184" spans="1:11" ht="24" x14ac:dyDescent="0.25">
      <c r="A184" s="171">
        <v>20</v>
      </c>
      <c r="B184" s="172">
        <v>50</v>
      </c>
      <c r="C184" s="173">
        <v>50</v>
      </c>
      <c r="D184" s="174">
        <v>20</v>
      </c>
      <c r="E184" s="185">
        <v>14</v>
      </c>
      <c r="F184" s="186" t="s">
        <v>809</v>
      </c>
      <c r="G184" s="181"/>
      <c r="H184" s="181"/>
      <c r="I184" s="181"/>
      <c r="J184" s="181"/>
      <c r="K184" s="182"/>
    </row>
    <row r="185" spans="1:11" ht="24" x14ac:dyDescent="0.25">
      <c r="A185" s="171">
        <v>20</v>
      </c>
      <c r="B185" s="172">
        <v>50</v>
      </c>
      <c r="C185" s="173">
        <v>50</v>
      </c>
      <c r="D185" s="174">
        <v>20</v>
      </c>
      <c r="E185" s="185">
        <v>15</v>
      </c>
      <c r="F185" s="186" t="s">
        <v>794</v>
      </c>
      <c r="G185" s="181"/>
      <c r="H185" s="181"/>
      <c r="I185" s="181"/>
      <c r="J185" s="181"/>
      <c r="K185" s="182"/>
    </row>
    <row r="186" spans="1:11" ht="38.25" x14ac:dyDescent="0.25">
      <c r="A186" s="171">
        <v>20</v>
      </c>
      <c r="B186" s="172">
        <v>50</v>
      </c>
      <c r="C186" s="173">
        <v>50</v>
      </c>
      <c r="D186" s="174">
        <v>20</v>
      </c>
      <c r="E186" s="184">
        <v>20</v>
      </c>
      <c r="F186" s="183" t="s">
        <v>799</v>
      </c>
      <c r="G186" s="181"/>
      <c r="H186" s="181"/>
      <c r="I186" s="181"/>
      <c r="J186" s="181"/>
      <c r="K186" s="182"/>
    </row>
    <row r="187" spans="1:11" ht="24" x14ac:dyDescent="0.25">
      <c r="A187" s="171">
        <v>20</v>
      </c>
      <c r="B187" s="172">
        <v>50</v>
      </c>
      <c r="C187" s="173">
        <v>50</v>
      </c>
      <c r="D187" s="174">
        <v>20</v>
      </c>
      <c r="E187" s="185">
        <v>21</v>
      </c>
      <c r="F187" s="186" t="s">
        <v>818</v>
      </c>
      <c r="G187" s="181"/>
      <c r="H187" s="181"/>
      <c r="I187" s="181"/>
      <c r="J187" s="181"/>
      <c r="K187" s="182"/>
    </row>
    <row r="188" spans="1:11" ht="24" x14ac:dyDescent="0.25">
      <c r="A188" s="171">
        <v>20</v>
      </c>
      <c r="B188" s="172">
        <v>50</v>
      </c>
      <c r="C188" s="173">
        <v>50</v>
      </c>
      <c r="D188" s="174">
        <v>20</v>
      </c>
      <c r="E188" s="185">
        <v>22</v>
      </c>
      <c r="F188" s="186" t="s">
        <v>802</v>
      </c>
      <c r="G188" s="181"/>
      <c r="H188" s="181"/>
      <c r="I188" s="181"/>
      <c r="J188" s="181"/>
      <c r="K188" s="182"/>
    </row>
    <row r="189" spans="1:11" ht="24" x14ac:dyDescent="0.25">
      <c r="A189" s="171">
        <v>20</v>
      </c>
      <c r="B189" s="172">
        <v>50</v>
      </c>
      <c r="C189" s="173">
        <v>50</v>
      </c>
      <c r="D189" s="174">
        <v>20</v>
      </c>
      <c r="E189" s="185">
        <v>23</v>
      </c>
      <c r="F189" s="186" t="s">
        <v>819</v>
      </c>
      <c r="G189" s="181"/>
      <c r="H189" s="181"/>
      <c r="I189" s="181"/>
      <c r="J189" s="181"/>
      <c r="K189" s="182"/>
    </row>
    <row r="190" spans="1:11" x14ac:dyDescent="0.25">
      <c r="A190" s="171">
        <v>20</v>
      </c>
      <c r="B190" s="172">
        <v>50</v>
      </c>
      <c r="C190" s="173">
        <v>50</v>
      </c>
      <c r="D190" s="202"/>
      <c r="E190" s="180"/>
      <c r="F190" s="174" t="s">
        <v>781</v>
      </c>
      <c r="G190" s="181"/>
      <c r="H190" s="181"/>
      <c r="I190" s="181"/>
      <c r="J190" s="181"/>
      <c r="K190" s="182"/>
    </row>
    <row r="191" spans="1:11" x14ac:dyDescent="0.25">
      <c r="A191" s="180"/>
      <c r="B191" s="180"/>
      <c r="C191" s="180"/>
      <c r="D191" s="180"/>
      <c r="E191" s="180"/>
      <c r="F191" s="197" t="s">
        <v>518</v>
      </c>
      <c r="G191" s="181"/>
      <c r="H191" s="181"/>
      <c r="I191" s="181"/>
      <c r="J191" s="181"/>
      <c r="K191" s="182"/>
    </row>
    <row r="192" spans="1:11" x14ac:dyDescent="0.25">
      <c r="A192" s="180"/>
      <c r="B192" s="180"/>
      <c r="C192" s="180"/>
      <c r="D192" s="180"/>
      <c r="E192" s="180"/>
      <c r="F192" s="197" t="s">
        <v>519</v>
      </c>
      <c r="G192" s="181"/>
      <c r="H192" s="181"/>
      <c r="I192" s="181"/>
      <c r="J192" s="181"/>
      <c r="K192" s="182"/>
    </row>
    <row r="193" spans="1:11" ht="25.5" x14ac:dyDescent="0.25">
      <c r="A193" s="171">
        <v>20</v>
      </c>
      <c r="B193" s="172">
        <v>60</v>
      </c>
      <c r="C193" s="173">
        <v>60</v>
      </c>
      <c r="D193" s="203"/>
      <c r="E193" s="203"/>
      <c r="F193" s="204" t="s">
        <v>820</v>
      </c>
      <c r="G193" s="205"/>
      <c r="H193" s="205"/>
      <c r="I193" s="205"/>
      <c r="J193" s="181"/>
      <c r="K193" s="206"/>
    </row>
    <row r="194" spans="1:11" ht="25.5" x14ac:dyDescent="0.25">
      <c r="A194" s="189">
        <v>20</v>
      </c>
      <c r="B194" s="190">
        <v>60</v>
      </c>
      <c r="C194" s="173">
        <v>60</v>
      </c>
      <c r="D194" s="192">
        <v>10</v>
      </c>
      <c r="E194" s="207"/>
      <c r="F194" s="194" t="s">
        <v>735</v>
      </c>
      <c r="G194" s="154"/>
      <c r="H194" s="154"/>
      <c r="I194" s="154"/>
      <c r="J194" s="181"/>
      <c r="K194" s="195"/>
    </row>
    <row r="195" spans="1:11" ht="25.5" x14ac:dyDescent="0.25">
      <c r="A195" s="189">
        <v>20</v>
      </c>
      <c r="B195" s="190">
        <v>60</v>
      </c>
      <c r="C195" s="173">
        <v>60</v>
      </c>
      <c r="D195" s="192">
        <v>10</v>
      </c>
      <c r="E195" s="193">
        <v>10</v>
      </c>
      <c r="F195" s="194" t="s">
        <v>736</v>
      </c>
      <c r="G195" s="154"/>
      <c r="H195" s="154"/>
      <c r="I195" s="154"/>
      <c r="J195" s="181"/>
      <c r="K195" s="195"/>
    </row>
    <row r="196" spans="1:11" ht="24" x14ac:dyDescent="0.25">
      <c r="A196" s="189">
        <v>20</v>
      </c>
      <c r="B196" s="190">
        <v>60</v>
      </c>
      <c r="C196" s="173">
        <v>60</v>
      </c>
      <c r="D196" s="192">
        <v>10</v>
      </c>
      <c r="E196" s="196">
        <v>11</v>
      </c>
      <c r="F196" s="149" t="s">
        <v>737</v>
      </c>
      <c r="G196" s="154"/>
      <c r="H196" s="154"/>
      <c r="I196" s="154"/>
      <c r="J196" s="181"/>
      <c r="K196" s="195"/>
    </row>
    <row r="197" spans="1:11" ht="24" x14ac:dyDescent="0.25">
      <c r="A197" s="189">
        <v>20</v>
      </c>
      <c r="B197" s="190">
        <v>60</v>
      </c>
      <c r="C197" s="173">
        <v>60</v>
      </c>
      <c r="D197" s="192">
        <v>10</v>
      </c>
      <c r="E197" s="196">
        <v>12</v>
      </c>
      <c r="F197" s="149" t="s">
        <v>821</v>
      </c>
      <c r="G197" s="154"/>
      <c r="H197" s="154"/>
      <c r="I197" s="154"/>
      <c r="J197" s="181"/>
      <c r="K197" s="195"/>
    </row>
    <row r="198" spans="1:11" ht="25.5" x14ac:dyDescent="0.25">
      <c r="A198" s="189">
        <v>20</v>
      </c>
      <c r="B198" s="190">
        <v>60</v>
      </c>
      <c r="C198" s="173">
        <v>60</v>
      </c>
      <c r="D198" s="192">
        <v>10</v>
      </c>
      <c r="E198" s="193">
        <v>20</v>
      </c>
      <c r="F198" s="194" t="s">
        <v>822</v>
      </c>
      <c r="G198" s="154"/>
      <c r="H198" s="154"/>
      <c r="I198" s="154"/>
      <c r="J198" s="181"/>
      <c r="K198" s="195"/>
    </row>
    <row r="199" spans="1:11" ht="24" x14ac:dyDescent="0.25">
      <c r="A199" s="189">
        <v>20</v>
      </c>
      <c r="B199" s="190">
        <v>60</v>
      </c>
      <c r="C199" s="173">
        <v>60</v>
      </c>
      <c r="D199" s="192">
        <v>10</v>
      </c>
      <c r="E199" s="196">
        <v>21</v>
      </c>
      <c r="F199" s="149" t="s">
        <v>814</v>
      </c>
      <c r="G199" s="154"/>
      <c r="H199" s="154"/>
      <c r="I199" s="154"/>
      <c r="J199" s="181"/>
      <c r="K199" s="195"/>
    </row>
    <row r="200" spans="1:11" ht="25.5" x14ac:dyDescent="0.25">
      <c r="A200" s="189">
        <v>20</v>
      </c>
      <c r="B200" s="190">
        <v>60</v>
      </c>
      <c r="C200" s="173">
        <v>60</v>
      </c>
      <c r="D200" s="192">
        <v>10</v>
      </c>
      <c r="E200" s="196">
        <v>22</v>
      </c>
      <c r="F200" s="194" t="s">
        <v>823</v>
      </c>
      <c r="G200" s="154"/>
      <c r="H200" s="154"/>
      <c r="I200" s="154"/>
      <c r="J200" s="181"/>
      <c r="K200" s="195"/>
    </row>
    <row r="201" spans="1:11" ht="25.5" x14ac:dyDescent="0.25">
      <c r="A201" s="189">
        <v>20</v>
      </c>
      <c r="B201" s="190">
        <v>60</v>
      </c>
      <c r="C201" s="173">
        <v>60</v>
      </c>
      <c r="D201" s="192">
        <v>10</v>
      </c>
      <c r="E201" s="193">
        <v>30</v>
      </c>
      <c r="F201" s="194" t="s">
        <v>749</v>
      </c>
      <c r="G201" s="154"/>
      <c r="H201" s="154"/>
      <c r="I201" s="154"/>
      <c r="J201" s="181"/>
      <c r="K201" s="195"/>
    </row>
    <row r="202" spans="1:11" ht="24" x14ac:dyDescent="0.25">
      <c r="A202" s="189">
        <v>20</v>
      </c>
      <c r="B202" s="190">
        <v>60</v>
      </c>
      <c r="C202" s="173">
        <v>60</v>
      </c>
      <c r="D202" s="192">
        <v>10</v>
      </c>
      <c r="E202" s="196">
        <v>31</v>
      </c>
      <c r="F202" s="149" t="s">
        <v>737</v>
      </c>
      <c r="G202" s="154"/>
      <c r="H202" s="154"/>
      <c r="I202" s="154"/>
      <c r="J202" s="181"/>
      <c r="K202" s="195"/>
    </row>
    <row r="203" spans="1:11" ht="24" x14ac:dyDescent="0.25">
      <c r="A203" s="189">
        <v>20</v>
      </c>
      <c r="B203" s="190">
        <v>60</v>
      </c>
      <c r="C203" s="173">
        <v>60</v>
      </c>
      <c r="D203" s="192">
        <v>10</v>
      </c>
      <c r="E203" s="196">
        <v>32</v>
      </c>
      <c r="F203" s="149" t="s">
        <v>738</v>
      </c>
      <c r="G203" s="154"/>
      <c r="H203" s="154"/>
      <c r="I203" s="154"/>
      <c r="J203" s="181"/>
      <c r="K203" s="195"/>
    </row>
    <row r="204" spans="1:11" x14ac:dyDescent="0.25">
      <c r="A204" s="187"/>
      <c r="B204" s="187"/>
      <c r="C204" s="173"/>
      <c r="D204" s="202"/>
      <c r="E204" s="180"/>
      <c r="F204" s="174" t="s">
        <v>770</v>
      </c>
      <c r="G204" s="181"/>
      <c r="H204" s="181"/>
      <c r="I204" s="181"/>
      <c r="J204" s="181"/>
      <c r="K204" s="182"/>
    </row>
    <row r="205" spans="1:11" ht="25.5" x14ac:dyDescent="0.25">
      <c r="A205" s="189">
        <v>20</v>
      </c>
      <c r="B205" s="190">
        <v>60</v>
      </c>
      <c r="C205" s="173">
        <v>60</v>
      </c>
      <c r="D205" s="192">
        <v>20</v>
      </c>
      <c r="E205" s="193">
        <v>10</v>
      </c>
      <c r="F205" s="194" t="s">
        <v>752</v>
      </c>
      <c r="G205" s="154"/>
      <c r="H205" s="154"/>
      <c r="I205" s="154"/>
      <c r="J205" s="181"/>
      <c r="K205" s="195"/>
    </row>
    <row r="206" spans="1:11" ht="24" x14ac:dyDescent="0.25">
      <c r="A206" s="189">
        <v>20</v>
      </c>
      <c r="B206" s="190">
        <v>60</v>
      </c>
      <c r="C206" s="173">
        <v>60</v>
      </c>
      <c r="D206" s="192">
        <v>20</v>
      </c>
      <c r="E206" s="196">
        <v>11</v>
      </c>
      <c r="F206" s="149" t="s">
        <v>824</v>
      </c>
      <c r="G206" s="154"/>
      <c r="H206" s="154"/>
      <c r="I206" s="154"/>
      <c r="J206" s="181"/>
      <c r="K206" s="195"/>
    </row>
    <row r="207" spans="1:11" ht="24" x14ac:dyDescent="0.25">
      <c r="A207" s="189">
        <v>20</v>
      </c>
      <c r="B207" s="190">
        <v>60</v>
      </c>
      <c r="C207" s="173">
        <v>60</v>
      </c>
      <c r="D207" s="192">
        <v>20</v>
      </c>
      <c r="E207" s="196">
        <v>12</v>
      </c>
      <c r="F207" s="149" t="s">
        <v>755</v>
      </c>
      <c r="G207" s="154"/>
      <c r="H207" s="154"/>
      <c r="I207" s="154"/>
      <c r="J207" s="181"/>
      <c r="K207" s="195"/>
    </row>
    <row r="208" spans="1:11" ht="24" x14ac:dyDescent="0.25">
      <c r="A208" s="189">
        <v>20</v>
      </c>
      <c r="B208" s="190">
        <v>60</v>
      </c>
      <c r="C208" s="173">
        <v>60</v>
      </c>
      <c r="D208" s="192">
        <v>20</v>
      </c>
      <c r="E208" s="196">
        <v>13</v>
      </c>
      <c r="F208" s="149" t="s">
        <v>756</v>
      </c>
      <c r="G208" s="154"/>
      <c r="H208" s="154"/>
      <c r="I208" s="154"/>
      <c r="J208" s="181"/>
      <c r="K208" s="195"/>
    </row>
    <row r="209" spans="1:11" ht="24" x14ac:dyDescent="0.25">
      <c r="A209" s="189">
        <v>20</v>
      </c>
      <c r="B209" s="190">
        <v>60</v>
      </c>
      <c r="C209" s="173">
        <v>60</v>
      </c>
      <c r="D209" s="192">
        <v>20</v>
      </c>
      <c r="E209" s="196">
        <v>14</v>
      </c>
      <c r="F209" s="149" t="s">
        <v>809</v>
      </c>
      <c r="G209" s="154"/>
      <c r="H209" s="154"/>
      <c r="I209" s="154"/>
      <c r="J209" s="181"/>
      <c r="K209" s="195"/>
    </row>
    <row r="210" spans="1:11" x14ac:dyDescent="0.25">
      <c r="A210" s="187"/>
      <c r="B210" s="187"/>
      <c r="C210" s="173"/>
      <c r="D210" s="202"/>
      <c r="E210" s="180"/>
      <c r="F210" s="174" t="s">
        <v>781</v>
      </c>
      <c r="G210" s="181"/>
      <c r="H210" s="181"/>
      <c r="I210" s="181"/>
      <c r="J210" s="181"/>
      <c r="K210" s="182"/>
    </row>
    <row r="211" spans="1:11" x14ac:dyDescent="0.25">
      <c r="A211" s="180"/>
      <c r="B211" s="180"/>
      <c r="C211" s="180"/>
      <c r="D211" s="180"/>
      <c r="E211" s="180"/>
      <c r="F211" s="197" t="s">
        <v>825</v>
      </c>
      <c r="G211" s="181"/>
      <c r="H211" s="181"/>
      <c r="I211" s="181"/>
      <c r="J211" s="181"/>
      <c r="K211" s="182"/>
    </row>
    <row r="212" spans="1:11" x14ac:dyDescent="0.25">
      <c r="A212" s="180"/>
      <c r="B212" s="180"/>
      <c r="C212" s="180"/>
      <c r="D212" s="180"/>
      <c r="E212" s="180"/>
      <c r="F212" s="197" t="s">
        <v>826</v>
      </c>
      <c r="G212" s="181"/>
      <c r="H212" s="181"/>
      <c r="I212" s="181"/>
      <c r="J212" s="181"/>
      <c r="K212" s="182"/>
    </row>
    <row r="213" spans="1:11" ht="25.5" x14ac:dyDescent="0.25">
      <c r="A213" s="171">
        <v>20</v>
      </c>
      <c r="B213" s="172">
        <v>70</v>
      </c>
      <c r="C213" s="173">
        <v>70</v>
      </c>
      <c r="D213" s="180"/>
      <c r="E213" s="180"/>
      <c r="F213" s="179" t="s">
        <v>827</v>
      </c>
      <c r="G213" s="181"/>
      <c r="H213" s="181"/>
      <c r="I213" s="181"/>
      <c r="J213" s="181"/>
      <c r="K213" s="182"/>
    </row>
    <row r="214" spans="1:11" ht="25.5" x14ac:dyDescent="0.25">
      <c r="A214" s="171">
        <v>20</v>
      </c>
      <c r="B214" s="172">
        <v>70</v>
      </c>
      <c r="C214" s="173">
        <v>70</v>
      </c>
      <c r="D214" s="174">
        <v>10</v>
      </c>
      <c r="E214" s="180"/>
      <c r="F214" s="183" t="s">
        <v>735</v>
      </c>
      <c r="G214" s="181"/>
      <c r="H214" s="181"/>
      <c r="I214" s="181"/>
      <c r="J214" s="181"/>
      <c r="K214" s="182"/>
    </row>
    <row r="215" spans="1:11" ht="25.5" x14ac:dyDescent="0.25">
      <c r="A215" s="171">
        <v>20</v>
      </c>
      <c r="B215" s="172">
        <v>70</v>
      </c>
      <c r="C215" s="173">
        <v>70</v>
      </c>
      <c r="D215" s="174">
        <v>10</v>
      </c>
      <c r="E215" s="184">
        <v>10</v>
      </c>
      <c r="F215" s="183" t="s">
        <v>736</v>
      </c>
      <c r="G215" s="181"/>
      <c r="H215" s="181"/>
      <c r="I215" s="181"/>
      <c r="J215" s="181"/>
      <c r="K215" s="182"/>
    </row>
    <row r="216" spans="1:11" ht="24" x14ac:dyDescent="0.25">
      <c r="A216" s="171">
        <v>20</v>
      </c>
      <c r="B216" s="172">
        <v>70</v>
      </c>
      <c r="C216" s="173">
        <v>70</v>
      </c>
      <c r="D216" s="174">
        <v>10</v>
      </c>
      <c r="E216" s="196">
        <v>11</v>
      </c>
      <c r="F216" s="186" t="s">
        <v>750</v>
      </c>
      <c r="G216" s="181"/>
      <c r="H216" s="181"/>
      <c r="I216" s="181"/>
      <c r="J216" s="181"/>
      <c r="K216" s="182"/>
    </row>
    <row r="217" spans="1:11" ht="24" x14ac:dyDescent="0.25">
      <c r="A217" s="171">
        <v>20</v>
      </c>
      <c r="B217" s="172">
        <v>70</v>
      </c>
      <c r="C217" s="173">
        <v>70</v>
      </c>
      <c r="D217" s="174">
        <v>10</v>
      </c>
      <c r="E217" s="196">
        <v>12</v>
      </c>
      <c r="F217" s="186" t="s">
        <v>738</v>
      </c>
      <c r="G217" s="181"/>
      <c r="H217" s="181"/>
      <c r="I217" s="181"/>
      <c r="J217" s="181"/>
      <c r="K217" s="182"/>
    </row>
    <row r="218" spans="1:11" ht="24" x14ac:dyDescent="0.25">
      <c r="A218" s="171">
        <v>20</v>
      </c>
      <c r="B218" s="172">
        <v>70</v>
      </c>
      <c r="C218" s="173">
        <v>70</v>
      </c>
      <c r="D218" s="174">
        <v>10</v>
      </c>
      <c r="E218" s="196">
        <v>13</v>
      </c>
      <c r="F218" s="186" t="s">
        <v>813</v>
      </c>
      <c r="G218" s="181"/>
      <c r="H218" s="181"/>
      <c r="I218" s="181"/>
      <c r="J218" s="181"/>
      <c r="K218" s="182"/>
    </row>
    <row r="219" spans="1:11" ht="25.5" x14ac:dyDescent="0.25">
      <c r="A219" s="171">
        <v>20</v>
      </c>
      <c r="B219" s="172">
        <v>70</v>
      </c>
      <c r="C219" s="173">
        <v>70</v>
      </c>
      <c r="D219" s="174">
        <v>10</v>
      </c>
      <c r="E219" s="184">
        <v>20</v>
      </c>
      <c r="F219" s="183" t="s">
        <v>774</v>
      </c>
      <c r="G219" s="181"/>
      <c r="H219" s="181"/>
      <c r="I219" s="181"/>
      <c r="J219" s="181"/>
      <c r="K219" s="182"/>
    </row>
    <row r="220" spans="1:11" ht="24" x14ac:dyDescent="0.25">
      <c r="A220" s="171">
        <v>20</v>
      </c>
      <c r="B220" s="172">
        <v>70</v>
      </c>
      <c r="C220" s="173">
        <v>70</v>
      </c>
      <c r="D220" s="174">
        <v>10</v>
      </c>
      <c r="E220" s="196">
        <v>21</v>
      </c>
      <c r="F220" s="186" t="s">
        <v>828</v>
      </c>
      <c r="G220" s="181"/>
      <c r="H220" s="181"/>
      <c r="I220" s="181"/>
      <c r="J220" s="181"/>
      <c r="K220" s="182"/>
    </row>
    <row r="221" spans="1:11" ht="24" x14ac:dyDescent="0.25">
      <c r="A221" s="171">
        <v>20</v>
      </c>
      <c r="B221" s="172">
        <v>70</v>
      </c>
      <c r="C221" s="173">
        <v>70</v>
      </c>
      <c r="D221" s="174">
        <v>10</v>
      </c>
      <c r="E221" s="196">
        <v>22</v>
      </c>
      <c r="F221" s="186" t="s">
        <v>738</v>
      </c>
      <c r="G221" s="181">
        <v>1470935.67</v>
      </c>
      <c r="H221" s="181">
        <v>1470935.67</v>
      </c>
      <c r="I221" s="181">
        <v>0</v>
      </c>
      <c r="J221" s="181">
        <f>G221-I221</f>
        <v>1470935.67</v>
      </c>
      <c r="K221" s="182"/>
    </row>
    <row r="222" spans="1:11" ht="24" x14ac:dyDescent="0.25">
      <c r="A222" s="171">
        <v>20</v>
      </c>
      <c r="B222" s="172">
        <v>70</v>
      </c>
      <c r="C222" s="173">
        <v>70</v>
      </c>
      <c r="D222" s="174">
        <v>10</v>
      </c>
      <c r="E222" s="196">
        <v>23</v>
      </c>
      <c r="F222" s="186" t="s">
        <v>747</v>
      </c>
      <c r="G222" s="181"/>
      <c r="H222" s="181"/>
      <c r="I222" s="181"/>
      <c r="J222" s="181"/>
      <c r="K222" s="182"/>
    </row>
    <row r="223" spans="1:11" ht="25.5" x14ac:dyDescent="0.25">
      <c r="A223" s="171">
        <v>20</v>
      </c>
      <c r="B223" s="172">
        <v>70</v>
      </c>
      <c r="C223" s="173">
        <v>70</v>
      </c>
      <c r="D223" s="174">
        <v>10</v>
      </c>
      <c r="E223" s="184">
        <v>30</v>
      </c>
      <c r="F223" s="183" t="s">
        <v>829</v>
      </c>
      <c r="G223" s="181"/>
      <c r="H223" s="181"/>
      <c r="I223" s="181"/>
      <c r="J223" s="181"/>
      <c r="K223" s="182"/>
    </row>
    <row r="224" spans="1:11" ht="24" x14ac:dyDescent="0.25">
      <c r="A224" s="171">
        <v>20</v>
      </c>
      <c r="B224" s="172">
        <v>70</v>
      </c>
      <c r="C224" s="173">
        <v>70</v>
      </c>
      <c r="D224" s="174">
        <v>10</v>
      </c>
      <c r="E224" s="196">
        <v>31</v>
      </c>
      <c r="F224" s="186" t="s">
        <v>750</v>
      </c>
      <c r="G224" s="181"/>
      <c r="H224" s="181"/>
      <c r="I224" s="181"/>
      <c r="J224" s="181"/>
      <c r="K224" s="182"/>
    </row>
    <row r="225" spans="1:11" ht="24" x14ac:dyDescent="0.25">
      <c r="A225" s="171">
        <v>20</v>
      </c>
      <c r="B225" s="172">
        <v>70</v>
      </c>
      <c r="C225" s="173">
        <v>70</v>
      </c>
      <c r="D225" s="174">
        <v>10</v>
      </c>
      <c r="E225" s="196">
        <v>32</v>
      </c>
      <c r="F225" s="186" t="s">
        <v>738</v>
      </c>
      <c r="G225" s="181">
        <v>416005.79</v>
      </c>
      <c r="H225" s="181">
        <v>416005.79</v>
      </c>
      <c r="I225" s="181">
        <v>0</v>
      </c>
      <c r="J225" s="181">
        <f>G225-I225</f>
        <v>416005.79</v>
      </c>
      <c r="K225" s="182"/>
    </row>
    <row r="226" spans="1:11" x14ac:dyDescent="0.25">
      <c r="A226" s="171">
        <v>20</v>
      </c>
      <c r="B226" s="172">
        <v>70</v>
      </c>
      <c r="C226" s="173">
        <v>70</v>
      </c>
      <c r="D226" s="202"/>
      <c r="E226" s="180"/>
      <c r="F226" s="174" t="s">
        <v>741</v>
      </c>
      <c r="G226" s="181"/>
      <c r="H226" s="181"/>
      <c r="I226" s="181"/>
      <c r="J226" s="181"/>
      <c r="K226" s="182"/>
    </row>
    <row r="227" spans="1:11" ht="25.5" x14ac:dyDescent="0.25">
      <c r="A227" s="171">
        <v>20</v>
      </c>
      <c r="B227" s="172">
        <v>70</v>
      </c>
      <c r="C227" s="173">
        <v>70</v>
      </c>
      <c r="D227" s="174">
        <v>20</v>
      </c>
      <c r="E227" s="180"/>
      <c r="F227" s="179" t="s">
        <v>752</v>
      </c>
      <c r="G227" s="181"/>
      <c r="H227" s="181"/>
      <c r="I227" s="181"/>
      <c r="J227" s="181"/>
      <c r="K227" s="182"/>
    </row>
    <row r="228" spans="1:11" ht="25.5" x14ac:dyDescent="0.25">
      <c r="A228" s="171">
        <v>20</v>
      </c>
      <c r="B228" s="172">
        <v>70</v>
      </c>
      <c r="C228" s="173">
        <v>70</v>
      </c>
      <c r="D228" s="174">
        <v>20</v>
      </c>
      <c r="E228" s="184">
        <v>10</v>
      </c>
      <c r="F228" s="183" t="s">
        <v>830</v>
      </c>
      <c r="G228" s="181"/>
      <c r="H228" s="181"/>
      <c r="I228" s="181"/>
      <c r="J228" s="181"/>
      <c r="K228" s="182"/>
    </row>
    <row r="229" spans="1:11" ht="24" x14ac:dyDescent="0.25">
      <c r="A229" s="171">
        <v>20</v>
      </c>
      <c r="B229" s="172">
        <v>70</v>
      </c>
      <c r="C229" s="173">
        <v>70</v>
      </c>
      <c r="D229" s="174">
        <v>20</v>
      </c>
      <c r="E229" s="196">
        <v>11</v>
      </c>
      <c r="F229" s="186" t="s">
        <v>831</v>
      </c>
      <c r="G229" s="181"/>
      <c r="H229" s="181"/>
      <c r="I229" s="181"/>
      <c r="J229" s="181"/>
      <c r="K229" s="182"/>
    </row>
    <row r="230" spans="1:11" ht="24" x14ac:dyDescent="0.25">
      <c r="A230" s="171">
        <v>20</v>
      </c>
      <c r="B230" s="172">
        <v>70</v>
      </c>
      <c r="C230" s="173">
        <v>70</v>
      </c>
      <c r="D230" s="174">
        <v>20</v>
      </c>
      <c r="E230" s="196">
        <v>12</v>
      </c>
      <c r="F230" s="186" t="s">
        <v>780</v>
      </c>
      <c r="G230" s="181"/>
      <c r="H230" s="181"/>
      <c r="I230" s="181"/>
      <c r="J230" s="181"/>
      <c r="K230" s="182"/>
    </row>
    <row r="231" spans="1:11" ht="24" x14ac:dyDescent="0.25">
      <c r="A231" s="171">
        <v>20</v>
      </c>
      <c r="B231" s="172">
        <v>70</v>
      </c>
      <c r="C231" s="173">
        <v>70</v>
      </c>
      <c r="D231" s="174">
        <v>20</v>
      </c>
      <c r="E231" s="196">
        <v>13</v>
      </c>
      <c r="F231" s="186" t="s">
        <v>832</v>
      </c>
      <c r="G231" s="181"/>
      <c r="H231" s="181"/>
      <c r="I231" s="181"/>
      <c r="J231" s="181"/>
      <c r="K231" s="182"/>
    </row>
    <row r="232" spans="1:11" ht="24" x14ac:dyDescent="0.25">
      <c r="A232" s="171">
        <v>20</v>
      </c>
      <c r="B232" s="172">
        <v>70</v>
      </c>
      <c r="C232" s="173">
        <v>70</v>
      </c>
      <c r="D232" s="174">
        <v>20</v>
      </c>
      <c r="E232" s="196">
        <v>14</v>
      </c>
      <c r="F232" s="186" t="s">
        <v>809</v>
      </c>
      <c r="G232" s="181"/>
      <c r="H232" s="181"/>
      <c r="I232" s="181"/>
      <c r="J232" s="181"/>
      <c r="K232" s="182"/>
    </row>
    <row r="233" spans="1:11" ht="38.25" x14ac:dyDescent="0.25">
      <c r="A233" s="171">
        <v>20</v>
      </c>
      <c r="B233" s="172">
        <v>70</v>
      </c>
      <c r="C233" s="173">
        <v>70</v>
      </c>
      <c r="D233" s="174">
        <v>20</v>
      </c>
      <c r="E233" s="184">
        <v>20</v>
      </c>
      <c r="F233" s="183" t="s">
        <v>833</v>
      </c>
      <c r="G233" s="181"/>
      <c r="H233" s="181"/>
      <c r="I233" s="181"/>
      <c r="J233" s="181"/>
      <c r="K233" s="182"/>
    </row>
    <row r="234" spans="1:11" ht="24" x14ac:dyDescent="0.25">
      <c r="A234" s="171">
        <v>20</v>
      </c>
      <c r="B234" s="172">
        <v>70</v>
      </c>
      <c r="C234" s="173">
        <v>70</v>
      </c>
      <c r="D234" s="174">
        <v>20</v>
      </c>
      <c r="E234" s="196">
        <v>21</v>
      </c>
      <c r="F234" s="186" t="s">
        <v>831</v>
      </c>
      <c r="G234" s="181"/>
      <c r="H234" s="181"/>
      <c r="I234" s="181"/>
      <c r="J234" s="181"/>
      <c r="K234" s="182"/>
    </row>
    <row r="235" spans="1:11" ht="24" x14ac:dyDescent="0.25">
      <c r="A235" s="171">
        <v>20</v>
      </c>
      <c r="B235" s="172">
        <v>70</v>
      </c>
      <c r="C235" s="173">
        <v>70</v>
      </c>
      <c r="D235" s="174">
        <v>20</v>
      </c>
      <c r="E235" s="196">
        <v>22</v>
      </c>
      <c r="F235" s="186" t="s">
        <v>780</v>
      </c>
      <c r="G235" s="181"/>
      <c r="H235" s="181"/>
      <c r="I235" s="181"/>
      <c r="J235" s="181"/>
      <c r="K235" s="182"/>
    </row>
    <row r="236" spans="1:11" ht="24" x14ac:dyDescent="0.25">
      <c r="A236" s="171">
        <v>20</v>
      </c>
      <c r="B236" s="172">
        <v>70</v>
      </c>
      <c r="C236" s="173">
        <v>70</v>
      </c>
      <c r="D236" s="174">
        <v>20</v>
      </c>
      <c r="E236" s="196">
        <v>23</v>
      </c>
      <c r="F236" s="186" t="s">
        <v>756</v>
      </c>
      <c r="G236" s="181"/>
      <c r="H236" s="181"/>
      <c r="I236" s="181"/>
      <c r="J236" s="181"/>
      <c r="K236" s="182"/>
    </row>
    <row r="237" spans="1:11" ht="24" x14ac:dyDescent="0.25">
      <c r="A237" s="171">
        <v>20</v>
      </c>
      <c r="B237" s="172">
        <v>70</v>
      </c>
      <c r="C237" s="173">
        <v>70</v>
      </c>
      <c r="D237" s="174">
        <v>20</v>
      </c>
      <c r="E237" s="196">
        <v>24</v>
      </c>
      <c r="F237" s="186" t="s">
        <v>809</v>
      </c>
      <c r="G237" s="181"/>
      <c r="H237" s="181"/>
      <c r="I237" s="181"/>
      <c r="J237" s="181"/>
      <c r="K237" s="182"/>
    </row>
    <row r="238" spans="1:11" x14ac:dyDescent="0.25">
      <c r="A238" s="171">
        <v>20</v>
      </c>
      <c r="B238" s="172">
        <v>70</v>
      </c>
      <c r="C238" s="173">
        <v>70</v>
      </c>
      <c r="D238" s="202"/>
      <c r="E238" s="180"/>
      <c r="F238" s="174" t="s">
        <v>781</v>
      </c>
      <c r="G238" s="181"/>
      <c r="H238" s="181"/>
      <c r="I238" s="181"/>
      <c r="J238" s="181"/>
      <c r="K238" s="182"/>
    </row>
    <row r="239" spans="1:11" x14ac:dyDescent="0.25">
      <c r="A239" s="180"/>
      <c r="B239" s="180"/>
      <c r="C239" s="180"/>
      <c r="D239" s="180"/>
      <c r="E239" s="180"/>
      <c r="F239" s="197" t="s">
        <v>834</v>
      </c>
      <c r="G239" s="198">
        <f>SUM(G221:G238)</f>
        <v>1886941.46</v>
      </c>
      <c r="H239" s="198">
        <f>SUM(H221:H238)</f>
        <v>1886941.46</v>
      </c>
      <c r="I239" s="198">
        <f>SUM(I221:I238)</f>
        <v>0</v>
      </c>
      <c r="J239" s="198">
        <f>J221+J225</f>
        <v>1886941.46</v>
      </c>
      <c r="K239" s="182"/>
    </row>
    <row r="240" spans="1:11" x14ac:dyDescent="0.25">
      <c r="A240" s="180"/>
      <c r="B240" s="180"/>
      <c r="C240" s="180"/>
      <c r="D240" s="180"/>
      <c r="E240" s="180"/>
      <c r="F240" s="197" t="s">
        <v>835</v>
      </c>
      <c r="G240" s="198">
        <v>1886941.46</v>
      </c>
      <c r="H240" s="198">
        <v>1886941.46</v>
      </c>
      <c r="I240" s="198">
        <v>0</v>
      </c>
      <c r="J240" s="198">
        <f>G240-I240</f>
        <v>1886941.46</v>
      </c>
      <c r="K240" s="182"/>
    </row>
    <row r="241" spans="1:11" ht="25.5" x14ac:dyDescent="0.25">
      <c r="A241" s="171">
        <v>20</v>
      </c>
      <c r="B241" s="172">
        <v>80</v>
      </c>
      <c r="C241" s="173">
        <v>80</v>
      </c>
      <c r="D241" s="180"/>
      <c r="E241" s="180"/>
      <c r="F241" s="179" t="s">
        <v>836</v>
      </c>
      <c r="G241" s="181"/>
      <c r="H241" s="181"/>
      <c r="I241" s="181"/>
      <c r="J241" s="181"/>
      <c r="K241" s="182"/>
    </row>
    <row r="242" spans="1:11" ht="25.5" x14ac:dyDescent="0.25">
      <c r="A242" s="171">
        <v>20</v>
      </c>
      <c r="B242" s="172">
        <v>80</v>
      </c>
      <c r="C242" s="173">
        <v>80</v>
      </c>
      <c r="D242" s="174">
        <v>10</v>
      </c>
      <c r="E242" s="180"/>
      <c r="F242" s="183" t="s">
        <v>735</v>
      </c>
      <c r="G242" s="181"/>
      <c r="H242" s="181"/>
      <c r="I242" s="181"/>
      <c r="J242" s="181"/>
      <c r="K242" s="182"/>
    </row>
    <row r="243" spans="1:11" ht="25.5" x14ac:dyDescent="0.25">
      <c r="A243" s="171">
        <v>20</v>
      </c>
      <c r="B243" s="172">
        <v>80</v>
      </c>
      <c r="C243" s="173">
        <v>80</v>
      </c>
      <c r="D243" s="174">
        <v>10</v>
      </c>
      <c r="E243" s="184">
        <v>10</v>
      </c>
      <c r="F243" s="183" t="s">
        <v>837</v>
      </c>
      <c r="G243" s="181"/>
      <c r="H243" s="181"/>
      <c r="I243" s="181"/>
      <c r="J243" s="181"/>
      <c r="K243" s="182"/>
    </row>
    <row r="244" spans="1:11" ht="24" x14ac:dyDescent="0.25">
      <c r="A244" s="171">
        <v>20</v>
      </c>
      <c r="B244" s="172">
        <v>80</v>
      </c>
      <c r="C244" s="173">
        <v>80</v>
      </c>
      <c r="D244" s="174">
        <v>10</v>
      </c>
      <c r="E244" s="196">
        <v>11</v>
      </c>
      <c r="F244" s="186" t="s">
        <v>737</v>
      </c>
      <c r="G244" s="181"/>
      <c r="H244" s="181"/>
      <c r="I244" s="181"/>
      <c r="J244" s="181"/>
      <c r="K244" s="182"/>
    </row>
    <row r="245" spans="1:11" ht="24" x14ac:dyDescent="0.25">
      <c r="A245" s="171">
        <v>20</v>
      </c>
      <c r="B245" s="172">
        <v>80</v>
      </c>
      <c r="C245" s="173">
        <v>80</v>
      </c>
      <c r="D245" s="174">
        <v>10</v>
      </c>
      <c r="E245" s="196">
        <v>12</v>
      </c>
      <c r="F245" s="186" t="s">
        <v>738</v>
      </c>
      <c r="G245" s="181"/>
      <c r="H245" s="181"/>
      <c r="I245" s="181"/>
      <c r="J245" s="181"/>
      <c r="K245" s="182"/>
    </row>
    <row r="246" spans="1:11" ht="24" x14ac:dyDescent="0.25">
      <c r="A246" s="171">
        <v>20</v>
      </c>
      <c r="B246" s="172">
        <v>80</v>
      </c>
      <c r="C246" s="173">
        <v>80</v>
      </c>
      <c r="D246" s="174">
        <v>10</v>
      </c>
      <c r="E246" s="196">
        <v>13</v>
      </c>
      <c r="F246" s="186" t="s">
        <v>838</v>
      </c>
      <c r="G246" s="181"/>
      <c r="H246" s="181"/>
      <c r="I246" s="181"/>
      <c r="J246" s="181"/>
      <c r="K246" s="182"/>
    </row>
    <row r="247" spans="1:11" ht="25.5" x14ac:dyDescent="0.25">
      <c r="A247" s="171">
        <v>20</v>
      </c>
      <c r="B247" s="172">
        <v>80</v>
      </c>
      <c r="C247" s="173">
        <v>80</v>
      </c>
      <c r="D247" s="174">
        <v>10</v>
      </c>
      <c r="E247" s="184">
        <v>20</v>
      </c>
      <c r="F247" s="183" t="s">
        <v>783</v>
      </c>
      <c r="G247" s="181"/>
      <c r="H247" s="181"/>
      <c r="I247" s="181"/>
      <c r="J247" s="181"/>
      <c r="K247" s="182"/>
    </row>
    <row r="248" spans="1:11" ht="24" x14ac:dyDescent="0.25">
      <c r="A248" s="171">
        <v>20</v>
      </c>
      <c r="B248" s="172">
        <v>80</v>
      </c>
      <c r="C248" s="173">
        <v>80</v>
      </c>
      <c r="D248" s="174">
        <v>10</v>
      </c>
      <c r="E248" s="196">
        <v>21</v>
      </c>
      <c r="F248" s="186" t="s">
        <v>814</v>
      </c>
      <c r="G248" s="181"/>
      <c r="H248" s="181"/>
      <c r="I248" s="181"/>
      <c r="J248" s="181"/>
      <c r="K248" s="182"/>
    </row>
    <row r="249" spans="1:11" ht="24" x14ac:dyDescent="0.25">
      <c r="A249" s="171">
        <v>20</v>
      </c>
      <c r="B249" s="172">
        <v>80</v>
      </c>
      <c r="C249" s="173">
        <v>80</v>
      </c>
      <c r="D249" s="174">
        <v>10</v>
      </c>
      <c r="E249" s="196">
        <v>22</v>
      </c>
      <c r="F249" s="186" t="s">
        <v>738</v>
      </c>
      <c r="G249" s="181">
        <v>1126457.94</v>
      </c>
      <c r="H249" s="181">
        <v>826457.94</v>
      </c>
      <c r="I249" s="181">
        <v>0</v>
      </c>
      <c r="J249" s="181">
        <f>G249-I249</f>
        <v>1126457.94</v>
      </c>
      <c r="K249" s="182"/>
    </row>
    <row r="250" spans="1:11" ht="24" x14ac:dyDescent="0.25">
      <c r="A250" s="171">
        <v>20</v>
      </c>
      <c r="B250" s="172">
        <v>80</v>
      </c>
      <c r="C250" s="173">
        <v>80</v>
      </c>
      <c r="D250" s="174">
        <v>10</v>
      </c>
      <c r="E250" s="196">
        <v>23</v>
      </c>
      <c r="F250" s="186" t="s">
        <v>839</v>
      </c>
      <c r="G250" s="181">
        <v>15490.87</v>
      </c>
      <c r="H250" s="181">
        <v>15490.87</v>
      </c>
      <c r="I250" s="181">
        <v>0</v>
      </c>
      <c r="J250" s="181">
        <f>G250-I250</f>
        <v>15490.87</v>
      </c>
      <c r="K250" s="182"/>
    </row>
    <row r="251" spans="1:11" ht="24" x14ac:dyDescent="0.25">
      <c r="A251" s="171">
        <v>20</v>
      </c>
      <c r="B251" s="172">
        <v>80</v>
      </c>
      <c r="C251" s="173">
        <v>80</v>
      </c>
      <c r="D251" s="174">
        <v>10</v>
      </c>
      <c r="E251" s="196">
        <v>24</v>
      </c>
      <c r="F251" s="186" t="s">
        <v>747</v>
      </c>
      <c r="G251" s="181"/>
      <c r="H251" s="181"/>
      <c r="I251" s="181"/>
      <c r="J251" s="181"/>
      <c r="K251" s="182"/>
    </row>
    <row r="252" spans="1:11" ht="25.5" x14ac:dyDescent="0.25">
      <c r="A252" s="171">
        <v>20</v>
      </c>
      <c r="B252" s="172">
        <v>80</v>
      </c>
      <c r="C252" s="173">
        <v>80</v>
      </c>
      <c r="D252" s="174">
        <v>10</v>
      </c>
      <c r="E252" s="184">
        <v>30</v>
      </c>
      <c r="F252" s="183" t="s">
        <v>749</v>
      </c>
      <c r="G252" s="181"/>
      <c r="H252" s="181"/>
      <c r="I252" s="181"/>
      <c r="J252" s="181"/>
      <c r="K252" s="182"/>
    </row>
    <row r="253" spans="1:11" ht="24" x14ac:dyDescent="0.25">
      <c r="A253" s="171">
        <v>20</v>
      </c>
      <c r="B253" s="172">
        <v>80</v>
      </c>
      <c r="C253" s="173">
        <v>80</v>
      </c>
      <c r="D253" s="174">
        <v>10</v>
      </c>
      <c r="E253" s="196">
        <v>31</v>
      </c>
      <c r="F253" s="186" t="s">
        <v>750</v>
      </c>
      <c r="G253" s="181"/>
      <c r="H253" s="181"/>
      <c r="I253" s="181"/>
      <c r="J253" s="181"/>
      <c r="K253" s="182"/>
    </row>
    <row r="254" spans="1:11" ht="24" x14ac:dyDescent="0.25">
      <c r="A254" s="171">
        <v>20</v>
      </c>
      <c r="B254" s="172">
        <v>80</v>
      </c>
      <c r="C254" s="173">
        <v>80</v>
      </c>
      <c r="D254" s="174">
        <v>10</v>
      </c>
      <c r="E254" s="196">
        <v>32</v>
      </c>
      <c r="F254" s="186" t="s">
        <v>738</v>
      </c>
      <c r="G254" s="181">
        <v>27916.5</v>
      </c>
      <c r="H254" s="181">
        <v>2916.5</v>
      </c>
      <c r="I254" s="181">
        <v>0</v>
      </c>
      <c r="J254" s="181">
        <f>G254-I254</f>
        <v>27916.5</v>
      </c>
      <c r="K254" s="182"/>
    </row>
    <row r="255" spans="1:11" x14ac:dyDescent="0.25">
      <c r="A255" s="171">
        <v>20</v>
      </c>
      <c r="B255" s="172">
        <v>80</v>
      </c>
      <c r="C255" s="173">
        <v>80</v>
      </c>
      <c r="D255" s="202"/>
      <c r="E255" s="180"/>
      <c r="F255" s="174" t="s">
        <v>741</v>
      </c>
      <c r="G255" s="181"/>
      <c r="H255" s="181"/>
      <c r="I255" s="181"/>
      <c r="J255" s="181"/>
      <c r="K255" s="182"/>
    </row>
    <row r="256" spans="1:11" ht="25.5" x14ac:dyDescent="0.25">
      <c r="A256" s="171">
        <v>20</v>
      </c>
      <c r="B256" s="172">
        <v>80</v>
      </c>
      <c r="C256" s="173">
        <v>80</v>
      </c>
      <c r="D256" s="174">
        <v>20</v>
      </c>
      <c r="E256" s="180"/>
      <c r="F256" s="179" t="s">
        <v>752</v>
      </c>
      <c r="G256" s="181"/>
      <c r="H256" s="181"/>
      <c r="I256" s="181"/>
      <c r="J256" s="181"/>
      <c r="K256" s="182"/>
    </row>
    <row r="257" spans="1:11" ht="25.5" x14ac:dyDescent="0.25">
      <c r="A257" s="171">
        <v>20</v>
      </c>
      <c r="B257" s="172">
        <v>80</v>
      </c>
      <c r="C257" s="173">
        <v>80</v>
      </c>
      <c r="D257" s="174">
        <v>20</v>
      </c>
      <c r="E257" s="184">
        <v>10</v>
      </c>
      <c r="F257" s="183" t="s">
        <v>840</v>
      </c>
      <c r="G257" s="181"/>
      <c r="H257" s="181"/>
      <c r="I257" s="181"/>
      <c r="J257" s="181"/>
      <c r="K257" s="182"/>
    </row>
    <row r="258" spans="1:11" ht="24" x14ac:dyDescent="0.25">
      <c r="A258" s="171">
        <v>20</v>
      </c>
      <c r="B258" s="172">
        <v>80</v>
      </c>
      <c r="C258" s="173">
        <v>80</v>
      </c>
      <c r="D258" s="174">
        <v>20</v>
      </c>
      <c r="E258" s="196">
        <v>11</v>
      </c>
      <c r="F258" s="186" t="s">
        <v>841</v>
      </c>
      <c r="G258" s="181"/>
      <c r="H258" s="181"/>
      <c r="I258" s="181"/>
      <c r="J258" s="181"/>
      <c r="K258" s="182"/>
    </row>
    <row r="259" spans="1:11" ht="24" x14ac:dyDescent="0.25">
      <c r="A259" s="171">
        <v>20</v>
      </c>
      <c r="B259" s="172">
        <v>80</v>
      </c>
      <c r="C259" s="173">
        <v>80</v>
      </c>
      <c r="D259" s="174">
        <v>20</v>
      </c>
      <c r="E259" s="196">
        <v>12</v>
      </c>
      <c r="F259" s="186" t="s">
        <v>842</v>
      </c>
      <c r="G259" s="181"/>
      <c r="H259" s="181"/>
      <c r="I259" s="181"/>
      <c r="J259" s="181"/>
      <c r="K259" s="182"/>
    </row>
    <row r="260" spans="1:11" ht="38.25" x14ac:dyDescent="0.25">
      <c r="A260" s="171">
        <v>20</v>
      </c>
      <c r="B260" s="172">
        <v>80</v>
      </c>
      <c r="C260" s="173">
        <v>80</v>
      </c>
      <c r="D260" s="174">
        <v>20</v>
      </c>
      <c r="E260" s="184">
        <v>20</v>
      </c>
      <c r="F260" s="183" t="s">
        <v>799</v>
      </c>
      <c r="G260" s="181"/>
      <c r="H260" s="181"/>
      <c r="I260" s="181"/>
      <c r="J260" s="181"/>
      <c r="K260" s="182"/>
    </row>
    <row r="261" spans="1:11" ht="24" x14ac:dyDescent="0.25">
      <c r="A261" s="171">
        <v>20</v>
      </c>
      <c r="B261" s="172">
        <v>80</v>
      </c>
      <c r="C261" s="173">
        <v>80</v>
      </c>
      <c r="D261" s="174">
        <v>20</v>
      </c>
      <c r="E261" s="196">
        <v>21</v>
      </c>
      <c r="F261" s="186" t="s">
        <v>841</v>
      </c>
      <c r="G261" s="181"/>
      <c r="H261" s="181"/>
      <c r="I261" s="181"/>
      <c r="J261" s="181"/>
      <c r="K261" s="182"/>
    </row>
    <row r="262" spans="1:11" x14ac:dyDescent="0.25">
      <c r="A262" s="180"/>
      <c r="B262" s="180"/>
      <c r="C262" s="173"/>
      <c r="D262" s="202"/>
      <c r="E262" s="180"/>
      <c r="F262" s="174" t="s">
        <v>781</v>
      </c>
      <c r="G262" s="181"/>
      <c r="H262" s="181"/>
      <c r="I262" s="181"/>
      <c r="J262" s="181"/>
      <c r="K262" s="182"/>
    </row>
    <row r="263" spans="1:11" x14ac:dyDescent="0.25">
      <c r="A263" s="180"/>
      <c r="B263" s="180"/>
      <c r="C263" s="173"/>
      <c r="D263" s="202"/>
      <c r="E263" s="180"/>
      <c r="F263" s="197" t="s">
        <v>843</v>
      </c>
      <c r="G263" s="198">
        <f>SUM(G249:G262)</f>
        <v>1169865.31</v>
      </c>
      <c r="H263" s="198">
        <f>SUM(H249:H262)</f>
        <v>844865.30999999994</v>
      </c>
      <c r="I263" s="198">
        <f>SUM(I249:I262)</f>
        <v>0</v>
      </c>
      <c r="J263" s="198">
        <f>J249+J250+J254</f>
        <v>1169865.31</v>
      </c>
      <c r="K263" s="182"/>
    </row>
    <row r="264" spans="1:11" x14ac:dyDescent="0.25">
      <c r="A264" s="180"/>
      <c r="B264" s="180"/>
      <c r="C264" s="173"/>
      <c r="D264" s="202"/>
      <c r="E264" s="180"/>
      <c r="F264" s="197" t="s">
        <v>844</v>
      </c>
      <c r="G264" s="198">
        <v>1169865.31</v>
      </c>
      <c r="H264" s="198">
        <v>844865.30999999994</v>
      </c>
      <c r="I264" s="198">
        <v>0</v>
      </c>
      <c r="J264" s="198">
        <f>G264-I264</f>
        <v>1169865.31</v>
      </c>
      <c r="K264" s="182"/>
    </row>
    <row r="265" spans="1:11" x14ac:dyDescent="0.25">
      <c r="A265" s="180"/>
      <c r="B265" s="180"/>
      <c r="C265" s="173"/>
      <c r="D265" s="180"/>
      <c r="E265" s="180"/>
      <c r="F265" s="171" t="s">
        <v>845</v>
      </c>
      <c r="G265" s="201">
        <f>G113+G139+G164+G240+G264</f>
        <v>18723731.529999997</v>
      </c>
      <c r="H265" s="201">
        <f>H113+H139+H164+H240+H264</f>
        <v>11043858.950000001</v>
      </c>
      <c r="I265" s="208"/>
      <c r="J265" s="201">
        <f>J113+J139+J164+J240+J264</f>
        <v>18723731.529999997</v>
      </c>
      <c r="K265" s="182"/>
    </row>
    <row r="266" spans="1:11" ht="25.5" x14ac:dyDescent="0.25">
      <c r="A266" s="171">
        <v>30</v>
      </c>
      <c r="B266" s="178" t="s">
        <v>638</v>
      </c>
      <c r="C266" s="173" t="s">
        <v>638</v>
      </c>
      <c r="D266" s="178"/>
      <c r="E266" s="178"/>
      <c r="F266" s="179" t="s">
        <v>639</v>
      </c>
      <c r="G266" s="127"/>
      <c r="H266" s="127"/>
      <c r="I266" s="127"/>
      <c r="J266" s="181"/>
      <c r="K266" s="128"/>
    </row>
    <row r="267" spans="1:11" ht="25.5" x14ac:dyDescent="0.25">
      <c r="A267" s="171">
        <v>30</v>
      </c>
      <c r="B267" s="172">
        <v>10</v>
      </c>
      <c r="C267" s="173">
        <v>10</v>
      </c>
      <c r="D267" s="180"/>
      <c r="E267" s="180"/>
      <c r="F267" s="179" t="s">
        <v>846</v>
      </c>
      <c r="G267" s="181"/>
      <c r="H267" s="181"/>
      <c r="I267" s="181"/>
      <c r="J267" s="181"/>
      <c r="K267" s="182"/>
    </row>
    <row r="268" spans="1:11" ht="25.5" x14ac:dyDescent="0.25">
      <c r="A268" s="171">
        <v>30</v>
      </c>
      <c r="B268" s="172">
        <v>10</v>
      </c>
      <c r="C268" s="173">
        <v>10</v>
      </c>
      <c r="D268" s="174">
        <v>10</v>
      </c>
      <c r="E268" s="180"/>
      <c r="F268" s="183" t="s">
        <v>847</v>
      </c>
      <c r="G268" s="181"/>
      <c r="H268" s="181"/>
      <c r="I268" s="181"/>
      <c r="J268" s="181"/>
      <c r="K268" s="182"/>
    </row>
    <row r="269" spans="1:11" ht="25.5" x14ac:dyDescent="0.25">
      <c r="A269" s="171">
        <v>30</v>
      </c>
      <c r="B269" s="172">
        <v>10</v>
      </c>
      <c r="C269" s="173">
        <v>10</v>
      </c>
      <c r="D269" s="174">
        <v>10</v>
      </c>
      <c r="E269" s="184">
        <v>10</v>
      </c>
      <c r="F269" s="183" t="s">
        <v>848</v>
      </c>
      <c r="G269" s="181"/>
      <c r="H269" s="181"/>
      <c r="I269" s="181"/>
      <c r="J269" s="181"/>
      <c r="K269" s="182"/>
    </row>
    <row r="270" spans="1:11" ht="24" x14ac:dyDescent="0.25">
      <c r="A270" s="171">
        <v>30</v>
      </c>
      <c r="B270" s="172">
        <v>10</v>
      </c>
      <c r="C270" s="173">
        <v>10</v>
      </c>
      <c r="D270" s="174">
        <v>10</v>
      </c>
      <c r="E270" s="196">
        <v>11</v>
      </c>
      <c r="F270" s="186" t="s">
        <v>492</v>
      </c>
      <c r="G270" s="181">
        <v>2383216.25</v>
      </c>
      <c r="H270" s="181">
        <v>1521216.25</v>
      </c>
      <c r="I270" s="181">
        <v>138000</v>
      </c>
      <c r="J270" s="181">
        <f>G270-I270</f>
        <v>2245216.25</v>
      </c>
      <c r="K270" s="182"/>
    </row>
    <row r="271" spans="1:11" ht="24" x14ac:dyDescent="0.25">
      <c r="A271" s="171">
        <v>30</v>
      </c>
      <c r="B271" s="172">
        <v>10</v>
      </c>
      <c r="C271" s="173">
        <v>10</v>
      </c>
      <c r="D271" s="174">
        <v>10</v>
      </c>
      <c r="E271" s="196">
        <v>12</v>
      </c>
      <c r="F271" s="186" t="s">
        <v>849</v>
      </c>
      <c r="G271" s="181"/>
      <c r="H271" s="181"/>
      <c r="I271" s="181"/>
      <c r="J271" s="181"/>
      <c r="K271" s="182"/>
    </row>
    <row r="272" spans="1:11" ht="25.5" x14ac:dyDescent="0.25">
      <c r="A272" s="171">
        <v>30</v>
      </c>
      <c r="B272" s="172">
        <v>10</v>
      </c>
      <c r="C272" s="173">
        <v>10</v>
      </c>
      <c r="D272" s="174">
        <v>10</v>
      </c>
      <c r="E272" s="184">
        <v>20</v>
      </c>
      <c r="F272" s="183" t="s">
        <v>850</v>
      </c>
      <c r="G272" s="181"/>
      <c r="H272" s="181"/>
      <c r="I272" s="181"/>
      <c r="J272" s="181"/>
      <c r="K272" s="182"/>
    </row>
    <row r="273" spans="1:11" ht="24" x14ac:dyDescent="0.25">
      <c r="A273" s="171">
        <v>30</v>
      </c>
      <c r="B273" s="172">
        <v>10</v>
      </c>
      <c r="C273" s="173">
        <v>10</v>
      </c>
      <c r="D273" s="174">
        <v>10</v>
      </c>
      <c r="E273" s="196">
        <v>21</v>
      </c>
      <c r="F273" s="186" t="s">
        <v>851</v>
      </c>
      <c r="G273" s="181">
        <v>6121968.8899999997</v>
      </c>
      <c r="H273" s="181">
        <v>2621968.89</v>
      </c>
      <c r="I273" s="181">
        <v>0</v>
      </c>
      <c r="J273" s="181">
        <f>G273-I273</f>
        <v>6121968.8899999997</v>
      </c>
      <c r="K273" s="182"/>
    </row>
    <row r="274" spans="1:11" ht="24" x14ac:dyDescent="0.25">
      <c r="A274" s="171">
        <v>30</v>
      </c>
      <c r="B274" s="172">
        <v>10</v>
      </c>
      <c r="C274" s="173">
        <v>10</v>
      </c>
      <c r="D274" s="174">
        <v>10</v>
      </c>
      <c r="E274" s="196">
        <v>22</v>
      </c>
      <c r="F274" s="186" t="s">
        <v>852</v>
      </c>
      <c r="G274" s="181">
        <v>608101.31999999995</v>
      </c>
      <c r="H274" s="181">
        <v>0</v>
      </c>
      <c r="I274" s="181">
        <v>0</v>
      </c>
      <c r="J274" s="181">
        <f>G274-I274</f>
        <v>608101.31999999995</v>
      </c>
      <c r="K274" s="182"/>
    </row>
    <row r="275" spans="1:11" ht="24" x14ac:dyDescent="0.25">
      <c r="A275" s="171">
        <v>30</v>
      </c>
      <c r="B275" s="172">
        <v>10</v>
      </c>
      <c r="C275" s="173">
        <v>10</v>
      </c>
      <c r="D275" s="174">
        <v>10</v>
      </c>
      <c r="E275" s="196">
        <v>23</v>
      </c>
      <c r="F275" s="186" t="s">
        <v>853</v>
      </c>
      <c r="G275" s="181"/>
      <c r="H275" s="181"/>
      <c r="I275" s="181"/>
      <c r="J275" s="181"/>
      <c r="K275" s="182"/>
    </row>
    <row r="276" spans="1:11" x14ac:dyDescent="0.25">
      <c r="A276" s="171">
        <v>30</v>
      </c>
      <c r="B276" s="172">
        <v>10</v>
      </c>
      <c r="C276" s="173">
        <v>10</v>
      </c>
      <c r="D276" s="202"/>
      <c r="E276" s="180"/>
      <c r="F276" s="174" t="s">
        <v>770</v>
      </c>
      <c r="G276" s="181"/>
      <c r="H276" s="181"/>
      <c r="I276" s="181"/>
      <c r="J276" s="181"/>
      <c r="K276" s="182"/>
    </row>
    <row r="277" spans="1:11" ht="25.5" x14ac:dyDescent="0.25">
      <c r="A277" s="171">
        <v>30</v>
      </c>
      <c r="B277" s="172">
        <v>10</v>
      </c>
      <c r="C277" s="173">
        <v>10</v>
      </c>
      <c r="D277" s="174">
        <v>20</v>
      </c>
      <c r="E277" s="180"/>
      <c r="F277" s="179" t="s">
        <v>854</v>
      </c>
      <c r="G277" s="181"/>
      <c r="H277" s="181"/>
      <c r="I277" s="181"/>
      <c r="J277" s="181"/>
      <c r="K277" s="182"/>
    </row>
    <row r="278" spans="1:11" ht="25.5" x14ac:dyDescent="0.25">
      <c r="A278" s="171">
        <v>30</v>
      </c>
      <c r="B278" s="172">
        <v>10</v>
      </c>
      <c r="C278" s="173">
        <v>10</v>
      </c>
      <c r="D278" s="174">
        <v>20</v>
      </c>
      <c r="E278" s="184">
        <v>10</v>
      </c>
      <c r="F278" s="194" t="s">
        <v>855</v>
      </c>
      <c r="G278" s="181"/>
      <c r="H278" s="181"/>
      <c r="I278" s="181"/>
      <c r="J278" s="181"/>
      <c r="K278" s="182"/>
    </row>
    <row r="279" spans="1:11" ht="24" x14ac:dyDescent="0.25">
      <c r="A279" s="171">
        <v>30</v>
      </c>
      <c r="B279" s="172">
        <v>10</v>
      </c>
      <c r="C279" s="173">
        <v>10</v>
      </c>
      <c r="D279" s="174">
        <v>20</v>
      </c>
      <c r="E279" s="196">
        <v>11</v>
      </c>
      <c r="F279" s="186" t="s">
        <v>856</v>
      </c>
      <c r="G279" s="181">
        <v>132850.59</v>
      </c>
      <c r="H279" s="181">
        <v>132850.59</v>
      </c>
      <c r="I279" s="181">
        <v>0</v>
      </c>
      <c r="J279" s="181">
        <f>G279-I279</f>
        <v>132850.59</v>
      </c>
      <c r="K279" s="182"/>
    </row>
    <row r="280" spans="1:11" ht="24" x14ac:dyDescent="0.25">
      <c r="A280" s="171">
        <v>30</v>
      </c>
      <c r="B280" s="172">
        <v>10</v>
      </c>
      <c r="C280" s="173">
        <v>10</v>
      </c>
      <c r="D280" s="174">
        <v>20</v>
      </c>
      <c r="E280" s="196">
        <v>12</v>
      </c>
      <c r="F280" s="186" t="s">
        <v>857</v>
      </c>
      <c r="G280" s="181">
        <v>1583160.91</v>
      </c>
      <c r="H280" s="181">
        <v>1583160.91</v>
      </c>
      <c r="I280" s="181">
        <v>0</v>
      </c>
      <c r="J280" s="181">
        <f>G280-I280</f>
        <v>1583160.91</v>
      </c>
      <c r="K280" s="182"/>
    </row>
    <row r="281" spans="1:11" ht="25.5" x14ac:dyDescent="0.25">
      <c r="A281" s="171">
        <v>30</v>
      </c>
      <c r="B281" s="172">
        <v>10</v>
      </c>
      <c r="C281" s="173">
        <v>10</v>
      </c>
      <c r="D281" s="174">
        <v>20</v>
      </c>
      <c r="E281" s="184">
        <v>20</v>
      </c>
      <c r="F281" s="183" t="s">
        <v>858</v>
      </c>
      <c r="G281" s="181"/>
      <c r="H281" s="181"/>
      <c r="I281" s="181"/>
      <c r="J281" s="181"/>
      <c r="K281" s="182"/>
    </row>
    <row r="282" spans="1:11" ht="24" x14ac:dyDescent="0.25">
      <c r="A282" s="171">
        <v>30</v>
      </c>
      <c r="B282" s="172">
        <v>10</v>
      </c>
      <c r="C282" s="173">
        <v>10</v>
      </c>
      <c r="D282" s="174">
        <v>20</v>
      </c>
      <c r="E282" s="196">
        <v>21</v>
      </c>
      <c r="F282" s="186" t="s">
        <v>859</v>
      </c>
      <c r="G282" s="181"/>
      <c r="H282" s="181"/>
      <c r="I282" s="181"/>
      <c r="J282" s="181"/>
      <c r="K282" s="182"/>
    </row>
    <row r="283" spans="1:11" ht="24" x14ac:dyDescent="0.25">
      <c r="A283" s="171">
        <v>30</v>
      </c>
      <c r="B283" s="172">
        <v>10</v>
      </c>
      <c r="C283" s="173">
        <v>10</v>
      </c>
      <c r="D283" s="174">
        <v>20</v>
      </c>
      <c r="E283" s="196">
        <v>22</v>
      </c>
      <c r="F283" s="186" t="s">
        <v>860</v>
      </c>
      <c r="G283" s="181">
        <v>2099476.7999999998</v>
      </c>
      <c r="H283" s="181">
        <v>2099476.7999999998</v>
      </c>
      <c r="I283" s="181">
        <v>0</v>
      </c>
      <c r="J283" s="181">
        <f>G283-I283</f>
        <v>2099476.7999999998</v>
      </c>
      <c r="K283" s="182"/>
    </row>
    <row r="284" spans="1:11" x14ac:dyDescent="0.25">
      <c r="A284" s="171">
        <v>30</v>
      </c>
      <c r="B284" s="172">
        <v>10</v>
      </c>
      <c r="C284" s="173">
        <v>10</v>
      </c>
      <c r="D284" s="174">
        <v>20</v>
      </c>
      <c r="E284" s="180"/>
      <c r="F284" s="174" t="s">
        <v>781</v>
      </c>
      <c r="G284" s="181"/>
      <c r="H284" s="181"/>
      <c r="I284" s="181"/>
      <c r="J284" s="181"/>
      <c r="K284" s="182"/>
    </row>
    <row r="285" spans="1:11" x14ac:dyDescent="0.25">
      <c r="A285" s="180"/>
      <c r="B285" s="180"/>
      <c r="C285" s="173"/>
      <c r="D285" s="202"/>
      <c r="E285" s="180"/>
      <c r="F285" s="197" t="s">
        <v>412</v>
      </c>
      <c r="G285" s="198">
        <f>SUM(G270:G284)</f>
        <v>12928774.760000002</v>
      </c>
      <c r="H285" s="198">
        <f>SUM(H270:H284)</f>
        <v>7958673.4400000004</v>
      </c>
      <c r="I285" s="198">
        <f>SUM(I270:I284)</f>
        <v>138000</v>
      </c>
      <c r="J285" s="198">
        <f>J270+J273+J274+J279+J280+J283</f>
        <v>12790774.759999998</v>
      </c>
      <c r="K285" s="182"/>
    </row>
    <row r="286" spans="1:11" x14ac:dyDescent="0.25">
      <c r="A286" s="180"/>
      <c r="B286" s="180"/>
      <c r="C286" s="173"/>
      <c r="D286" s="202"/>
      <c r="E286" s="180"/>
      <c r="F286" s="197" t="s">
        <v>413</v>
      </c>
      <c r="G286" s="198">
        <v>12928774.760000002</v>
      </c>
      <c r="H286" s="198">
        <v>7958673.4400000004</v>
      </c>
      <c r="I286" s="198">
        <v>138000</v>
      </c>
      <c r="J286" s="198">
        <f>G286-I286</f>
        <v>12790774.760000002</v>
      </c>
      <c r="K286" s="182"/>
    </row>
    <row r="287" spans="1:11" ht="51" x14ac:dyDescent="0.25">
      <c r="A287" s="171">
        <v>30</v>
      </c>
      <c r="B287" s="172">
        <v>20</v>
      </c>
      <c r="C287" s="173">
        <v>20</v>
      </c>
      <c r="D287" s="180"/>
      <c r="E287" s="180"/>
      <c r="F287" s="179" t="s">
        <v>861</v>
      </c>
      <c r="G287" s="181"/>
      <c r="H287" s="181"/>
      <c r="I287" s="181"/>
      <c r="J287" s="181"/>
      <c r="K287" s="182"/>
    </row>
    <row r="288" spans="1:11" ht="25.5" x14ac:dyDescent="0.25">
      <c r="A288" s="171">
        <v>30</v>
      </c>
      <c r="B288" s="172">
        <v>20</v>
      </c>
      <c r="C288" s="173">
        <v>20</v>
      </c>
      <c r="D288" s="174">
        <v>10</v>
      </c>
      <c r="E288" s="180"/>
      <c r="F288" s="179" t="s">
        <v>862</v>
      </c>
      <c r="G288" s="181"/>
      <c r="H288" s="181"/>
      <c r="I288" s="181"/>
      <c r="J288" s="181"/>
      <c r="K288" s="182"/>
    </row>
    <row r="289" spans="1:11" ht="25.5" x14ac:dyDescent="0.25">
      <c r="A289" s="171">
        <v>30</v>
      </c>
      <c r="B289" s="172">
        <v>20</v>
      </c>
      <c r="C289" s="173">
        <v>20</v>
      </c>
      <c r="D289" s="174">
        <v>10</v>
      </c>
      <c r="E289" s="184">
        <v>10</v>
      </c>
      <c r="F289" s="183" t="s">
        <v>863</v>
      </c>
      <c r="G289" s="181"/>
      <c r="H289" s="181"/>
      <c r="I289" s="181"/>
      <c r="J289" s="181"/>
      <c r="K289" s="182"/>
    </row>
    <row r="290" spans="1:11" ht="24" x14ac:dyDescent="0.25">
      <c r="A290" s="171">
        <v>30</v>
      </c>
      <c r="B290" s="172">
        <v>20</v>
      </c>
      <c r="C290" s="173">
        <v>20</v>
      </c>
      <c r="D290" s="174">
        <v>10</v>
      </c>
      <c r="E290" s="196">
        <v>11</v>
      </c>
      <c r="F290" s="186" t="s">
        <v>864</v>
      </c>
      <c r="G290" s="181"/>
      <c r="H290" s="181"/>
      <c r="I290" s="181"/>
      <c r="J290" s="181"/>
      <c r="K290" s="182"/>
    </row>
    <row r="291" spans="1:11" ht="24" x14ac:dyDescent="0.25">
      <c r="A291" s="171">
        <v>30</v>
      </c>
      <c r="B291" s="172">
        <v>20</v>
      </c>
      <c r="C291" s="173">
        <v>20</v>
      </c>
      <c r="D291" s="174">
        <v>10</v>
      </c>
      <c r="E291" s="196">
        <v>12</v>
      </c>
      <c r="F291" s="186" t="s">
        <v>865</v>
      </c>
      <c r="G291" s="181"/>
      <c r="H291" s="181"/>
      <c r="I291" s="181"/>
      <c r="J291" s="181"/>
      <c r="K291" s="182"/>
    </row>
    <row r="292" spans="1:11" ht="24" x14ac:dyDescent="0.25">
      <c r="A292" s="171">
        <v>30</v>
      </c>
      <c r="B292" s="172">
        <v>20</v>
      </c>
      <c r="C292" s="173">
        <v>20</v>
      </c>
      <c r="D292" s="174">
        <v>10</v>
      </c>
      <c r="E292" s="196">
        <v>13</v>
      </c>
      <c r="F292" s="186" t="s">
        <v>866</v>
      </c>
      <c r="G292" s="181"/>
      <c r="H292" s="181"/>
      <c r="I292" s="181"/>
      <c r="J292" s="181"/>
      <c r="K292" s="182"/>
    </row>
    <row r="293" spans="1:11" ht="25.5" x14ac:dyDescent="0.25">
      <c r="A293" s="171">
        <v>30</v>
      </c>
      <c r="B293" s="172">
        <v>20</v>
      </c>
      <c r="C293" s="173">
        <v>20</v>
      </c>
      <c r="D293" s="174">
        <v>10</v>
      </c>
      <c r="E293" s="184">
        <v>20</v>
      </c>
      <c r="F293" s="183" t="s">
        <v>867</v>
      </c>
      <c r="G293" s="181"/>
      <c r="H293" s="181"/>
      <c r="I293" s="181"/>
      <c r="J293" s="181"/>
      <c r="K293" s="182"/>
    </row>
    <row r="294" spans="1:11" ht="24" x14ac:dyDescent="0.25">
      <c r="A294" s="171">
        <v>30</v>
      </c>
      <c r="B294" s="172">
        <v>20</v>
      </c>
      <c r="C294" s="173">
        <v>20</v>
      </c>
      <c r="D294" s="174">
        <v>10</v>
      </c>
      <c r="E294" s="196">
        <v>21</v>
      </c>
      <c r="F294" s="186" t="s">
        <v>868</v>
      </c>
      <c r="G294" s="181">
        <f>J294+I294</f>
        <v>33070533.220000003</v>
      </c>
      <c r="H294" s="181">
        <v>20425459.82</v>
      </c>
      <c r="I294" s="181">
        <v>14732901.690000001</v>
      </c>
      <c r="J294" s="181">
        <v>18337631.530000001</v>
      </c>
      <c r="K294" s="182"/>
    </row>
    <row r="295" spans="1:11" ht="24" x14ac:dyDescent="0.25">
      <c r="A295" s="171">
        <v>30</v>
      </c>
      <c r="B295" s="172">
        <v>20</v>
      </c>
      <c r="C295" s="173">
        <v>20</v>
      </c>
      <c r="D295" s="174">
        <v>10</v>
      </c>
      <c r="E295" s="196">
        <v>22</v>
      </c>
      <c r="F295" s="186" t="s">
        <v>869</v>
      </c>
      <c r="G295" s="181"/>
      <c r="H295" s="181"/>
      <c r="I295" s="181"/>
      <c r="J295" s="181"/>
      <c r="K295" s="182"/>
    </row>
    <row r="296" spans="1:11" ht="25.5" x14ac:dyDescent="0.25">
      <c r="A296" s="171">
        <v>30</v>
      </c>
      <c r="B296" s="172">
        <v>20</v>
      </c>
      <c r="C296" s="173">
        <v>20</v>
      </c>
      <c r="D296" s="174">
        <v>10</v>
      </c>
      <c r="E296" s="184">
        <v>30</v>
      </c>
      <c r="F296" s="183" t="s">
        <v>870</v>
      </c>
      <c r="G296" s="181"/>
      <c r="H296" s="181"/>
      <c r="I296" s="181"/>
      <c r="J296" s="181"/>
      <c r="K296" s="182"/>
    </row>
    <row r="297" spans="1:11" ht="24" x14ac:dyDescent="0.25">
      <c r="A297" s="171">
        <v>30</v>
      </c>
      <c r="B297" s="172">
        <v>20</v>
      </c>
      <c r="C297" s="173">
        <v>20</v>
      </c>
      <c r="D297" s="174">
        <v>10</v>
      </c>
      <c r="E297" s="196">
        <v>31</v>
      </c>
      <c r="F297" s="186" t="s">
        <v>864</v>
      </c>
      <c r="G297" s="181">
        <v>18702964.079999998</v>
      </c>
      <c r="H297" s="181">
        <v>16329888.550000001</v>
      </c>
      <c r="I297" s="181">
        <v>285184.34999999998</v>
      </c>
      <c r="J297" s="181">
        <f>G297-I297</f>
        <v>18417779.729999997</v>
      </c>
      <c r="K297" s="182"/>
    </row>
    <row r="298" spans="1:11" ht="24" x14ac:dyDescent="0.25">
      <c r="A298" s="171">
        <v>30</v>
      </c>
      <c r="B298" s="172">
        <v>20</v>
      </c>
      <c r="C298" s="173">
        <v>20</v>
      </c>
      <c r="D298" s="174">
        <v>10</v>
      </c>
      <c r="E298" s="196">
        <v>32</v>
      </c>
      <c r="F298" s="186" t="s">
        <v>871</v>
      </c>
      <c r="G298" s="181"/>
      <c r="H298" s="181"/>
      <c r="I298" s="181"/>
      <c r="J298" s="181"/>
      <c r="K298" s="182"/>
    </row>
    <row r="299" spans="1:11" ht="24" x14ac:dyDescent="0.25">
      <c r="A299" s="171">
        <v>30</v>
      </c>
      <c r="B299" s="172">
        <v>20</v>
      </c>
      <c r="C299" s="173">
        <v>20</v>
      </c>
      <c r="D299" s="174">
        <v>10</v>
      </c>
      <c r="E299" s="196">
        <v>33</v>
      </c>
      <c r="F299" s="186" t="s">
        <v>866</v>
      </c>
      <c r="G299" s="181"/>
      <c r="H299" s="181"/>
      <c r="I299" s="181"/>
      <c r="J299" s="181"/>
      <c r="K299" s="182"/>
    </row>
    <row r="300" spans="1:11" ht="24" x14ac:dyDescent="0.25">
      <c r="A300" s="171">
        <v>30</v>
      </c>
      <c r="B300" s="172">
        <v>20</v>
      </c>
      <c r="C300" s="173">
        <v>20</v>
      </c>
      <c r="D300" s="174">
        <v>10</v>
      </c>
      <c r="E300" s="196">
        <v>34</v>
      </c>
      <c r="F300" s="186" t="s">
        <v>868</v>
      </c>
      <c r="G300" s="181"/>
      <c r="H300" s="181"/>
      <c r="I300" s="181"/>
      <c r="J300" s="181"/>
      <c r="K300" s="182"/>
    </row>
    <row r="301" spans="1:11" ht="24" x14ac:dyDescent="0.25">
      <c r="A301" s="171">
        <v>30</v>
      </c>
      <c r="B301" s="172">
        <v>20</v>
      </c>
      <c r="C301" s="173">
        <v>20</v>
      </c>
      <c r="D301" s="174">
        <v>10</v>
      </c>
      <c r="E301" s="196">
        <v>35</v>
      </c>
      <c r="F301" s="186" t="s">
        <v>869</v>
      </c>
      <c r="G301" s="181"/>
      <c r="H301" s="181"/>
      <c r="I301" s="181"/>
      <c r="J301" s="181"/>
      <c r="K301" s="182"/>
    </row>
    <row r="302" spans="1:11" x14ac:dyDescent="0.25">
      <c r="A302" s="171">
        <v>30</v>
      </c>
      <c r="B302" s="172">
        <v>20</v>
      </c>
      <c r="C302" s="173">
        <v>20</v>
      </c>
      <c r="D302" s="174">
        <v>10</v>
      </c>
      <c r="E302" s="180"/>
      <c r="F302" s="174" t="s">
        <v>770</v>
      </c>
      <c r="G302" s="181"/>
      <c r="H302" s="181"/>
      <c r="I302" s="181"/>
      <c r="J302" s="181"/>
      <c r="K302" s="182"/>
    </row>
    <row r="303" spans="1:11" ht="25.5" x14ac:dyDescent="0.25">
      <c r="A303" s="171">
        <v>30</v>
      </c>
      <c r="B303" s="172">
        <v>20</v>
      </c>
      <c r="C303" s="173">
        <v>20</v>
      </c>
      <c r="D303" s="174">
        <v>20</v>
      </c>
      <c r="E303" s="180"/>
      <c r="F303" s="179" t="s">
        <v>872</v>
      </c>
      <c r="G303" s="181"/>
      <c r="H303" s="181"/>
      <c r="I303" s="181"/>
      <c r="J303" s="181"/>
      <c r="K303" s="182"/>
    </row>
    <row r="304" spans="1:11" ht="25.5" x14ac:dyDescent="0.25">
      <c r="A304" s="171">
        <v>30</v>
      </c>
      <c r="B304" s="172">
        <v>20</v>
      </c>
      <c r="C304" s="173">
        <v>20</v>
      </c>
      <c r="D304" s="174">
        <v>20</v>
      </c>
      <c r="E304" s="184">
        <v>10</v>
      </c>
      <c r="F304" s="183" t="s">
        <v>873</v>
      </c>
      <c r="G304" s="181"/>
      <c r="H304" s="181"/>
      <c r="I304" s="181"/>
      <c r="J304" s="181"/>
      <c r="K304" s="182"/>
    </row>
    <row r="305" spans="1:11" ht="24" x14ac:dyDescent="0.25">
      <c r="A305" s="171">
        <v>30</v>
      </c>
      <c r="B305" s="172">
        <v>20</v>
      </c>
      <c r="C305" s="173">
        <v>20</v>
      </c>
      <c r="D305" s="174">
        <v>20</v>
      </c>
      <c r="E305" s="196">
        <v>11</v>
      </c>
      <c r="F305" s="186" t="s">
        <v>874</v>
      </c>
      <c r="G305" s="181"/>
      <c r="H305" s="181"/>
      <c r="I305" s="181"/>
      <c r="J305" s="181"/>
      <c r="K305" s="182"/>
    </row>
    <row r="306" spans="1:11" ht="24" x14ac:dyDescent="0.25">
      <c r="A306" s="171">
        <v>30</v>
      </c>
      <c r="B306" s="172">
        <v>20</v>
      </c>
      <c r="C306" s="173">
        <v>20</v>
      </c>
      <c r="D306" s="174">
        <v>20</v>
      </c>
      <c r="E306" s="196">
        <v>12</v>
      </c>
      <c r="F306" s="186" t="s">
        <v>875</v>
      </c>
      <c r="G306" s="181">
        <v>610033.19999999995</v>
      </c>
      <c r="H306" s="181">
        <v>0</v>
      </c>
      <c r="I306" s="181">
        <v>0</v>
      </c>
      <c r="J306" s="181">
        <f>G306-I306</f>
        <v>610033.19999999995</v>
      </c>
      <c r="K306" s="182"/>
    </row>
    <row r="307" spans="1:11" ht="24" x14ac:dyDescent="0.25">
      <c r="A307" s="171">
        <v>30</v>
      </c>
      <c r="B307" s="172">
        <v>20</v>
      </c>
      <c r="C307" s="173">
        <v>20</v>
      </c>
      <c r="D307" s="174">
        <v>20</v>
      </c>
      <c r="E307" s="196">
        <v>13</v>
      </c>
      <c r="F307" s="186" t="s">
        <v>876</v>
      </c>
      <c r="G307" s="181"/>
      <c r="H307" s="181"/>
      <c r="I307" s="181"/>
      <c r="J307" s="181"/>
      <c r="K307" s="182"/>
    </row>
    <row r="308" spans="1:11" ht="24" x14ac:dyDescent="0.25">
      <c r="A308" s="171">
        <v>30</v>
      </c>
      <c r="B308" s="172">
        <v>20</v>
      </c>
      <c r="C308" s="173">
        <v>20</v>
      </c>
      <c r="D308" s="174">
        <v>20</v>
      </c>
      <c r="E308" s="196">
        <v>14</v>
      </c>
      <c r="F308" s="186" t="s">
        <v>877</v>
      </c>
      <c r="G308" s="181"/>
      <c r="H308" s="181"/>
      <c r="I308" s="181"/>
      <c r="J308" s="181"/>
      <c r="K308" s="182"/>
    </row>
    <row r="309" spans="1:11" ht="24" x14ac:dyDescent="0.25">
      <c r="A309" s="171">
        <v>30</v>
      </c>
      <c r="B309" s="172">
        <v>20</v>
      </c>
      <c r="C309" s="173">
        <v>20</v>
      </c>
      <c r="D309" s="174">
        <v>20</v>
      </c>
      <c r="E309" s="196">
        <v>15</v>
      </c>
      <c r="F309" s="186" t="s">
        <v>878</v>
      </c>
      <c r="G309" s="181">
        <v>307369.2</v>
      </c>
      <c r="H309" s="181">
        <v>1200</v>
      </c>
      <c r="I309" s="181">
        <v>0</v>
      </c>
      <c r="J309" s="181">
        <f>G309-I309</f>
        <v>307369.2</v>
      </c>
      <c r="K309" s="182"/>
    </row>
    <row r="310" spans="1:11" ht="25.5" x14ac:dyDescent="0.25">
      <c r="A310" s="171">
        <v>30</v>
      </c>
      <c r="B310" s="172">
        <v>20</v>
      </c>
      <c r="C310" s="173">
        <v>20</v>
      </c>
      <c r="D310" s="174">
        <v>20</v>
      </c>
      <c r="E310" s="184">
        <v>20</v>
      </c>
      <c r="F310" s="183" t="s">
        <v>879</v>
      </c>
      <c r="G310" s="181"/>
      <c r="H310" s="181"/>
      <c r="I310" s="181"/>
      <c r="J310" s="181"/>
      <c r="K310" s="182"/>
    </row>
    <row r="311" spans="1:11" ht="25.5" x14ac:dyDescent="0.25">
      <c r="A311" s="171">
        <v>30</v>
      </c>
      <c r="B311" s="172">
        <v>20</v>
      </c>
      <c r="C311" s="173">
        <v>20</v>
      </c>
      <c r="D311" s="174">
        <v>20</v>
      </c>
      <c r="E311" s="196">
        <v>21</v>
      </c>
      <c r="F311" s="183" t="s">
        <v>880</v>
      </c>
      <c r="G311" s="181"/>
      <c r="H311" s="181"/>
      <c r="I311" s="181"/>
      <c r="J311" s="181"/>
      <c r="K311" s="182"/>
    </row>
    <row r="312" spans="1:11" ht="24" x14ac:dyDescent="0.25">
      <c r="A312" s="171">
        <v>30</v>
      </c>
      <c r="B312" s="172">
        <v>20</v>
      </c>
      <c r="C312" s="173">
        <v>20</v>
      </c>
      <c r="D312" s="174">
        <v>20</v>
      </c>
      <c r="E312" s="196">
        <v>22</v>
      </c>
      <c r="F312" s="186" t="s">
        <v>881</v>
      </c>
      <c r="G312" s="181"/>
      <c r="H312" s="181"/>
      <c r="I312" s="181"/>
      <c r="J312" s="181"/>
      <c r="K312" s="182"/>
    </row>
    <row r="313" spans="1:11" ht="24" x14ac:dyDescent="0.25">
      <c r="A313" s="171">
        <v>30</v>
      </c>
      <c r="B313" s="172">
        <v>20</v>
      </c>
      <c r="C313" s="173">
        <v>20</v>
      </c>
      <c r="D313" s="174">
        <v>20</v>
      </c>
      <c r="E313" s="196">
        <v>23</v>
      </c>
      <c r="F313" s="186" t="s">
        <v>881</v>
      </c>
      <c r="G313" s="181"/>
      <c r="H313" s="181"/>
      <c r="I313" s="181"/>
      <c r="J313" s="181"/>
      <c r="K313" s="182"/>
    </row>
    <row r="314" spans="1:11" ht="24" x14ac:dyDescent="0.25">
      <c r="A314" s="171">
        <v>30</v>
      </c>
      <c r="B314" s="172">
        <v>20</v>
      </c>
      <c r="C314" s="173">
        <v>20</v>
      </c>
      <c r="D314" s="174">
        <v>20</v>
      </c>
      <c r="E314" s="196">
        <v>24</v>
      </c>
      <c r="F314" s="186" t="s">
        <v>881</v>
      </c>
      <c r="G314" s="181"/>
      <c r="H314" s="181"/>
      <c r="I314" s="181"/>
      <c r="J314" s="181"/>
      <c r="K314" s="182"/>
    </row>
    <row r="315" spans="1:11" ht="25.5" x14ac:dyDescent="0.25">
      <c r="A315" s="171">
        <v>30</v>
      </c>
      <c r="B315" s="172">
        <v>20</v>
      </c>
      <c r="C315" s="173">
        <v>20</v>
      </c>
      <c r="D315" s="174">
        <v>20</v>
      </c>
      <c r="E315" s="184">
        <v>30</v>
      </c>
      <c r="F315" s="183" t="s">
        <v>882</v>
      </c>
      <c r="G315" s="181"/>
      <c r="H315" s="181"/>
      <c r="I315" s="181"/>
      <c r="J315" s="181"/>
      <c r="K315" s="182"/>
    </row>
    <row r="316" spans="1:11" ht="24" x14ac:dyDescent="0.25">
      <c r="A316" s="171">
        <v>30</v>
      </c>
      <c r="B316" s="172">
        <v>20</v>
      </c>
      <c r="C316" s="173">
        <v>20</v>
      </c>
      <c r="D316" s="174">
        <v>20</v>
      </c>
      <c r="E316" s="196">
        <v>31</v>
      </c>
      <c r="F316" s="186" t="s">
        <v>883</v>
      </c>
      <c r="G316" s="181">
        <v>942966.68</v>
      </c>
      <c r="H316" s="181">
        <v>262600.89</v>
      </c>
      <c r="I316" s="181">
        <v>0</v>
      </c>
      <c r="J316" s="181">
        <f>G316-I316</f>
        <v>942966.68</v>
      </c>
      <c r="K316" s="182"/>
    </row>
    <row r="317" spans="1:11" ht="24" x14ac:dyDescent="0.25">
      <c r="A317" s="171">
        <v>30</v>
      </c>
      <c r="B317" s="172">
        <v>20</v>
      </c>
      <c r="C317" s="173">
        <v>20</v>
      </c>
      <c r="D317" s="174">
        <v>20</v>
      </c>
      <c r="E317" s="196">
        <v>32</v>
      </c>
      <c r="F317" s="186" t="s">
        <v>884</v>
      </c>
      <c r="G317" s="181"/>
      <c r="H317" s="181"/>
      <c r="I317" s="181"/>
      <c r="J317" s="181"/>
      <c r="K317" s="182"/>
    </row>
    <row r="318" spans="1:11" ht="24" x14ac:dyDescent="0.25">
      <c r="A318" s="171">
        <v>30</v>
      </c>
      <c r="B318" s="172">
        <v>20</v>
      </c>
      <c r="C318" s="173">
        <v>20</v>
      </c>
      <c r="D318" s="174">
        <v>20</v>
      </c>
      <c r="E318" s="196">
        <v>33</v>
      </c>
      <c r="F318" s="186" t="s">
        <v>885</v>
      </c>
      <c r="G318" s="181"/>
      <c r="H318" s="181"/>
      <c r="I318" s="181"/>
      <c r="J318" s="181"/>
      <c r="K318" s="182"/>
    </row>
    <row r="319" spans="1:11" ht="24" x14ac:dyDescent="0.25">
      <c r="A319" s="171">
        <v>30</v>
      </c>
      <c r="B319" s="172">
        <v>20</v>
      </c>
      <c r="C319" s="173">
        <v>20</v>
      </c>
      <c r="D319" s="174">
        <v>20</v>
      </c>
      <c r="E319" s="196">
        <v>34</v>
      </c>
      <c r="F319" s="186" t="s">
        <v>886</v>
      </c>
      <c r="G319" s="181">
        <v>1584.16</v>
      </c>
      <c r="H319" s="181">
        <v>1584.16</v>
      </c>
      <c r="I319" s="181">
        <v>0</v>
      </c>
      <c r="J319" s="181">
        <f>G319-I319</f>
        <v>1584.16</v>
      </c>
      <c r="K319" s="182"/>
    </row>
    <row r="320" spans="1:11" ht="24" x14ac:dyDescent="0.25">
      <c r="A320" s="171">
        <v>30</v>
      </c>
      <c r="B320" s="172">
        <v>20</v>
      </c>
      <c r="C320" s="173">
        <v>20</v>
      </c>
      <c r="D320" s="174">
        <v>20</v>
      </c>
      <c r="E320" s="196">
        <v>35</v>
      </c>
      <c r="F320" s="186" t="s">
        <v>879</v>
      </c>
      <c r="G320" s="181"/>
      <c r="H320" s="181"/>
      <c r="I320" s="181"/>
      <c r="J320" s="181"/>
      <c r="K320" s="182"/>
    </row>
    <row r="321" spans="1:11" x14ac:dyDescent="0.25">
      <c r="A321" s="171">
        <v>30</v>
      </c>
      <c r="B321" s="172">
        <v>20</v>
      </c>
      <c r="C321" s="173">
        <v>20</v>
      </c>
      <c r="D321" s="174">
        <v>20</v>
      </c>
      <c r="E321" s="180"/>
      <c r="F321" s="174" t="s">
        <v>781</v>
      </c>
      <c r="G321" s="181"/>
      <c r="H321" s="181"/>
      <c r="I321" s="181"/>
      <c r="J321" s="181"/>
      <c r="K321" s="182"/>
    </row>
    <row r="322" spans="1:11" ht="25.5" x14ac:dyDescent="0.25">
      <c r="A322" s="171">
        <v>30</v>
      </c>
      <c r="B322" s="172">
        <v>20</v>
      </c>
      <c r="C322" s="173">
        <v>20</v>
      </c>
      <c r="D322" s="174">
        <v>30</v>
      </c>
      <c r="E322" s="180"/>
      <c r="F322" s="179" t="s">
        <v>887</v>
      </c>
      <c r="G322" s="181"/>
      <c r="H322" s="181"/>
      <c r="I322" s="181"/>
      <c r="J322" s="181"/>
      <c r="K322" s="182"/>
    </row>
    <row r="323" spans="1:11" ht="25.5" x14ac:dyDescent="0.25">
      <c r="A323" s="171">
        <v>30</v>
      </c>
      <c r="B323" s="172">
        <v>20</v>
      </c>
      <c r="C323" s="173">
        <v>20</v>
      </c>
      <c r="D323" s="174">
        <v>30</v>
      </c>
      <c r="E323" s="184">
        <v>10</v>
      </c>
      <c r="F323" s="183" t="s">
        <v>888</v>
      </c>
      <c r="G323" s="181"/>
      <c r="H323" s="181"/>
      <c r="I323" s="181"/>
      <c r="J323" s="181"/>
      <c r="K323" s="182"/>
    </row>
    <row r="324" spans="1:11" ht="24" x14ac:dyDescent="0.25">
      <c r="A324" s="171">
        <v>30</v>
      </c>
      <c r="B324" s="172">
        <v>20</v>
      </c>
      <c r="C324" s="173">
        <v>20</v>
      </c>
      <c r="D324" s="174">
        <v>30</v>
      </c>
      <c r="E324" s="196">
        <v>11</v>
      </c>
      <c r="F324" s="186" t="s">
        <v>889</v>
      </c>
      <c r="G324" s="181">
        <v>1594256.5</v>
      </c>
      <c r="H324" s="181">
        <v>1594256.5</v>
      </c>
      <c r="I324" s="181">
        <v>0</v>
      </c>
      <c r="J324" s="181">
        <f>G324-I324</f>
        <v>1594256.5</v>
      </c>
      <c r="K324" s="182"/>
    </row>
    <row r="325" spans="1:11" ht="24" x14ac:dyDescent="0.25">
      <c r="A325" s="171">
        <v>30</v>
      </c>
      <c r="B325" s="172">
        <v>20</v>
      </c>
      <c r="C325" s="173">
        <v>20</v>
      </c>
      <c r="D325" s="174">
        <v>30</v>
      </c>
      <c r="E325" s="196">
        <v>12</v>
      </c>
      <c r="F325" s="186" t="s">
        <v>890</v>
      </c>
      <c r="G325" s="181">
        <v>0</v>
      </c>
      <c r="H325" s="181">
        <v>0</v>
      </c>
      <c r="I325" s="181">
        <v>0</v>
      </c>
      <c r="J325" s="181"/>
      <c r="K325" s="182"/>
    </row>
    <row r="326" spans="1:11" ht="24" x14ac:dyDescent="0.25">
      <c r="A326" s="171">
        <v>30</v>
      </c>
      <c r="B326" s="172">
        <v>20</v>
      </c>
      <c r="C326" s="173">
        <v>20</v>
      </c>
      <c r="D326" s="174">
        <v>30</v>
      </c>
      <c r="E326" s="196">
        <v>13</v>
      </c>
      <c r="F326" s="186" t="s">
        <v>891</v>
      </c>
      <c r="G326" s="181"/>
      <c r="H326" s="181"/>
      <c r="I326" s="181"/>
      <c r="J326" s="181"/>
      <c r="K326" s="182"/>
    </row>
    <row r="327" spans="1:11" ht="25.5" x14ac:dyDescent="0.25">
      <c r="A327" s="171">
        <v>30</v>
      </c>
      <c r="B327" s="172">
        <v>20</v>
      </c>
      <c r="C327" s="173">
        <v>20</v>
      </c>
      <c r="D327" s="174">
        <v>30</v>
      </c>
      <c r="E327" s="184">
        <v>20</v>
      </c>
      <c r="F327" s="183" t="s">
        <v>892</v>
      </c>
      <c r="G327" s="181"/>
      <c r="H327" s="181"/>
      <c r="I327" s="181"/>
      <c r="J327" s="181"/>
      <c r="K327" s="182"/>
    </row>
    <row r="328" spans="1:11" ht="24" x14ac:dyDescent="0.25">
      <c r="A328" s="171">
        <v>30</v>
      </c>
      <c r="B328" s="172">
        <v>20</v>
      </c>
      <c r="C328" s="173">
        <v>20</v>
      </c>
      <c r="D328" s="174">
        <v>30</v>
      </c>
      <c r="E328" s="196">
        <v>21</v>
      </c>
      <c r="F328" s="186" t="s">
        <v>893</v>
      </c>
      <c r="G328" s="181">
        <v>592870.94999999995</v>
      </c>
      <c r="H328" s="181">
        <v>432364.57</v>
      </c>
      <c r="I328" s="181">
        <v>0</v>
      </c>
      <c r="J328" s="181">
        <f>G328-I328</f>
        <v>592870.94999999995</v>
      </c>
      <c r="K328" s="182"/>
    </row>
    <row r="329" spans="1:11" ht="24" x14ac:dyDescent="0.25">
      <c r="A329" s="171">
        <v>30</v>
      </c>
      <c r="B329" s="172">
        <v>20</v>
      </c>
      <c r="C329" s="173">
        <v>20</v>
      </c>
      <c r="D329" s="174">
        <v>30</v>
      </c>
      <c r="E329" s="196">
        <v>22</v>
      </c>
      <c r="F329" s="186" t="s">
        <v>894</v>
      </c>
      <c r="G329" s="181"/>
      <c r="H329" s="181"/>
      <c r="I329" s="181"/>
      <c r="J329" s="181"/>
      <c r="K329" s="182"/>
    </row>
    <row r="330" spans="1:11" x14ac:dyDescent="0.25">
      <c r="A330" s="171">
        <v>30</v>
      </c>
      <c r="B330" s="172">
        <v>20</v>
      </c>
      <c r="C330" s="173">
        <v>20</v>
      </c>
      <c r="D330" s="174">
        <v>30</v>
      </c>
      <c r="E330" s="180"/>
      <c r="F330" s="174" t="s">
        <v>895</v>
      </c>
      <c r="G330" s="181"/>
      <c r="H330" s="181"/>
      <c r="I330" s="181"/>
      <c r="J330" s="181"/>
      <c r="K330" s="182"/>
    </row>
    <row r="331" spans="1:11" ht="25.5" x14ac:dyDescent="0.25">
      <c r="A331" s="171">
        <v>30</v>
      </c>
      <c r="B331" s="172">
        <v>20</v>
      </c>
      <c r="C331" s="173">
        <v>20</v>
      </c>
      <c r="D331" s="174">
        <v>40</v>
      </c>
      <c r="E331" s="180"/>
      <c r="F331" s="179" t="s">
        <v>896</v>
      </c>
      <c r="G331" s="181"/>
      <c r="H331" s="181"/>
      <c r="I331" s="181"/>
      <c r="J331" s="181"/>
      <c r="K331" s="182"/>
    </row>
    <row r="332" spans="1:11" ht="25.5" x14ac:dyDescent="0.25">
      <c r="A332" s="171">
        <v>30</v>
      </c>
      <c r="B332" s="172">
        <v>20</v>
      </c>
      <c r="C332" s="173">
        <v>20</v>
      </c>
      <c r="D332" s="174">
        <v>40</v>
      </c>
      <c r="E332" s="184">
        <v>10</v>
      </c>
      <c r="F332" s="183" t="s">
        <v>774</v>
      </c>
      <c r="G332" s="181"/>
      <c r="H332" s="181"/>
      <c r="I332" s="181"/>
      <c r="J332" s="181"/>
      <c r="K332" s="182"/>
    </row>
    <row r="333" spans="1:11" ht="24" x14ac:dyDescent="0.25">
      <c r="A333" s="171">
        <v>30</v>
      </c>
      <c r="B333" s="172">
        <v>20</v>
      </c>
      <c r="C333" s="173">
        <v>20</v>
      </c>
      <c r="D333" s="174">
        <v>40</v>
      </c>
      <c r="E333" s="196">
        <v>11</v>
      </c>
      <c r="F333" s="186" t="s">
        <v>897</v>
      </c>
      <c r="G333" s="181"/>
      <c r="H333" s="181"/>
      <c r="I333" s="181"/>
      <c r="J333" s="181"/>
      <c r="K333" s="182"/>
    </row>
    <row r="334" spans="1:11" ht="24" x14ac:dyDescent="0.25">
      <c r="A334" s="171">
        <v>30</v>
      </c>
      <c r="B334" s="172">
        <v>20</v>
      </c>
      <c r="C334" s="173">
        <v>20</v>
      </c>
      <c r="D334" s="174">
        <v>40</v>
      </c>
      <c r="E334" s="196">
        <v>12</v>
      </c>
      <c r="F334" s="186" t="s">
        <v>898</v>
      </c>
      <c r="G334" s="181"/>
      <c r="H334" s="181"/>
      <c r="I334" s="181"/>
      <c r="J334" s="181"/>
      <c r="K334" s="182"/>
    </row>
    <row r="335" spans="1:11" ht="24" x14ac:dyDescent="0.25">
      <c r="A335" s="171">
        <v>30</v>
      </c>
      <c r="B335" s="172">
        <v>20</v>
      </c>
      <c r="C335" s="173">
        <v>20</v>
      </c>
      <c r="D335" s="174">
        <v>40</v>
      </c>
      <c r="E335" s="196">
        <v>13</v>
      </c>
      <c r="F335" s="186" t="s">
        <v>899</v>
      </c>
      <c r="G335" s="181"/>
      <c r="H335" s="181"/>
      <c r="I335" s="181"/>
      <c r="J335" s="181"/>
      <c r="K335" s="182"/>
    </row>
    <row r="336" spans="1:11" ht="25.5" x14ac:dyDescent="0.25">
      <c r="A336" s="171">
        <v>30</v>
      </c>
      <c r="B336" s="172">
        <v>20</v>
      </c>
      <c r="C336" s="173">
        <v>20</v>
      </c>
      <c r="D336" s="174">
        <v>40</v>
      </c>
      <c r="E336" s="184">
        <v>20</v>
      </c>
      <c r="F336" s="183" t="s">
        <v>900</v>
      </c>
      <c r="G336" s="181"/>
      <c r="H336" s="181"/>
      <c r="I336" s="181"/>
      <c r="J336" s="181"/>
      <c r="K336" s="182"/>
    </row>
    <row r="337" spans="1:11" ht="24" x14ac:dyDescent="0.25">
      <c r="A337" s="171">
        <v>30</v>
      </c>
      <c r="B337" s="172">
        <v>20</v>
      </c>
      <c r="C337" s="173">
        <v>20</v>
      </c>
      <c r="D337" s="174">
        <v>40</v>
      </c>
      <c r="E337" s="196">
        <v>21</v>
      </c>
      <c r="F337" s="186" t="s">
        <v>901</v>
      </c>
      <c r="G337" s="181"/>
      <c r="H337" s="181"/>
      <c r="I337" s="181"/>
      <c r="J337" s="181"/>
      <c r="K337" s="182"/>
    </row>
    <row r="338" spans="1:11" ht="24" x14ac:dyDescent="0.25">
      <c r="A338" s="171">
        <v>30</v>
      </c>
      <c r="B338" s="172">
        <v>20</v>
      </c>
      <c r="C338" s="173">
        <v>20</v>
      </c>
      <c r="D338" s="174">
        <v>40</v>
      </c>
      <c r="E338" s="196">
        <v>22</v>
      </c>
      <c r="F338" s="186" t="s">
        <v>902</v>
      </c>
      <c r="G338" s="181"/>
      <c r="H338" s="181"/>
      <c r="I338" s="181"/>
      <c r="J338" s="181"/>
      <c r="K338" s="182"/>
    </row>
    <row r="339" spans="1:11" ht="24" x14ac:dyDescent="0.25">
      <c r="A339" s="171">
        <v>30</v>
      </c>
      <c r="B339" s="172">
        <v>20</v>
      </c>
      <c r="C339" s="173">
        <v>20</v>
      </c>
      <c r="D339" s="174">
        <v>40</v>
      </c>
      <c r="E339" s="196">
        <v>23</v>
      </c>
      <c r="F339" s="186" t="s">
        <v>903</v>
      </c>
      <c r="G339" s="181"/>
      <c r="H339" s="181"/>
      <c r="I339" s="181"/>
      <c r="J339" s="181"/>
      <c r="K339" s="182"/>
    </row>
    <row r="340" spans="1:11" x14ac:dyDescent="0.25">
      <c r="A340" s="180"/>
      <c r="B340" s="180"/>
      <c r="C340" s="173"/>
      <c r="D340" s="180"/>
      <c r="E340" s="180"/>
      <c r="F340" s="174" t="s">
        <v>904</v>
      </c>
      <c r="G340" s="181"/>
      <c r="H340" s="181"/>
      <c r="I340" s="181"/>
      <c r="J340" s="181"/>
      <c r="K340" s="182"/>
    </row>
    <row r="341" spans="1:11" x14ac:dyDescent="0.25">
      <c r="A341" s="180"/>
      <c r="B341" s="180"/>
      <c r="C341" s="173"/>
      <c r="D341" s="180"/>
      <c r="E341" s="180"/>
      <c r="F341" s="197" t="s">
        <v>442</v>
      </c>
      <c r="G341" s="198">
        <f>SUM(G293:G340)</f>
        <v>55822577.990000002</v>
      </c>
      <c r="H341" s="198">
        <f>SUM(H293:H340)</f>
        <v>39047354.490000002</v>
      </c>
      <c r="I341" s="198">
        <f>SUM(I293:I340)</f>
        <v>15018086.040000001</v>
      </c>
      <c r="J341" s="198">
        <f>J294+J297+J306+J309+J316+J319+J324+J328</f>
        <v>40804491.950000003</v>
      </c>
      <c r="K341" s="182"/>
    </row>
    <row r="342" spans="1:11" x14ac:dyDescent="0.25">
      <c r="A342" s="180"/>
      <c r="B342" s="180"/>
      <c r="C342" s="173"/>
      <c r="D342" s="180"/>
      <c r="E342" s="180"/>
      <c r="F342" s="197" t="s">
        <v>443</v>
      </c>
      <c r="G342" s="198">
        <v>54859518.400000006</v>
      </c>
      <c r="H342" s="198">
        <v>27787286.930000003</v>
      </c>
      <c r="I342" s="198">
        <v>15018086.040000001</v>
      </c>
      <c r="J342" s="198">
        <v>40804491.950000003</v>
      </c>
      <c r="K342" s="182"/>
    </row>
    <row r="343" spans="1:11" x14ac:dyDescent="0.25">
      <c r="A343" s="180"/>
      <c r="B343" s="180"/>
      <c r="C343" s="173"/>
      <c r="D343" s="180"/>
      <c r="E343" s="180"/>
      <c r="F343" s="171" t="s">
        <v>905</v>
      </c>
      <c r="G343" s="201">
        <f>G286+G342</f>
        <v>67788293.160000011</v>
      </c>
      <c r="H343" s="201">
        <f>H286+H342</f>
        <v>35745960.370000005</v>
      </c>
      <c r="I343" s="201">
        <f>I286+I342</f>
        <v>15156086.040000001</v>
      </c>
      <c r="J343" s="201">
        <f>J286+J341</f>
        <v>53595266.710000008</v>
      </c>
      <c r="K343" s="182"/>
    </row>
    <row r="344" spans="1:11" ht="25.5" x14ac:dyDescent="0.25">
      <c r="A344" s="171">
        <v>40</v>
      </c>
      <c r="B344" s="178"/>
      <c r="C344" s="173"/>
      <c r="D344" s="178"/>
      <c r="E344" s="178"/>
      <c r="F344" s="179" t="s">
        <v>674</v>
      </c>
      <c r="G344" s="127"/>
      <c r="H344" s="127"/>
      <c r="I344" s="127"/>
      <c r="J344" s="181"/>
      <c r="K344" s="128"/>
    </row>
    <row r="345" spans="1:11" ht="25.5" x14ac:dyDescent="0.25">
      <c r="A345" s="171">
        <v>40</v>
      </c>
      <c r="B345" s="172">
        <v>10</v>
      </c>
      <c r="C345" s="173">
        <v>10</v>
      </c>
      <c r="D345" s="174">
        <v>10</v>
      </c>
      <c r="E345" s="180"/>
      <c r="F345" s="183" t="s">
        <v>906</v>
      </c>
      <c r="G345" s="181"/>
      <c r="H345" s="181"/>
      <c r="I345" s="181"/>
      <c r="J345" s="181"/>
      <c r="K345" s="182"/>
    </row>
    <row r="346" spans="1:11" ht="25.5" x14ac:dyDescent="0.25">
      <c r="A346" s="171">
        <v>40</v>
      </c>
      <c r="B346" s="172">
        <v>10</v>
      </c>
      <c r="C346" s="173">
        <v>10</v>
      </c>
      <c r="D346" s="174">
        <v>10</v>
      </c>
      <c r="E346" s="184">
        <v>10</v>
      </c>
      <c r="F346" s="183" t="s">
        <v>736</v>
      </c>
      <c r="G346" s="181"/>
      <c r="H346" s="181"/>
      <c r="I346" s="181"/>
      <c r="J346" s="181"/>
      <c r="K346" s="182"/>
    </row>
    <row r="347" spans="1:11" ht="24" x14ac:dyDescent="0.25">
      <c r="A347" s="171">
        <v>40</v>
      </c>
      <c r="B347" s="172">
        <v>10</v>
      </c>
      <c r="C347" s="173">
        <v>10</v>
      </c>
      <c r="D347" s="174">
        <v>10</v>
      </c>
      <c r="E347" s="196">
        <v>11</v>
      </c>
      <c r="F347" s="186" t="s">
        <v>737</v>
      </c>
      <c r="G347" s="181"/>
      <c r="H347" s="181"/>
      <c r="I347" s="181"/>
      <c r="J347" s="181"/>
      <c r="K347" s="182"/>
    </row>
    <row r="348" spans="1:11" ht="24" x14ac:dyDescent="0.25">
      <c r="A348" s="171">
        <v>40</v>
      </c>
      <c r="B348" s="172">
        <v>10</v>
      </c>
      <c r="C348" s="173">
        <v>10</v>
      </c>
      <c r="D348" s="174">
        <v>10</v>
      </c>
      <c r="E348" s="196">
        <v>12</v>
      </c>
      <c r="F348" s="186" t="s">
        <v>738</v>
      </c>
      <c r="G348" s="181"/>
      <c r="H348" s="181"/>
      <c r="I348" s="181"/>
      <c r="J348" s="181"/>
      <c r="K348" s="182"/>
    </row>
    <row r="349" spans="1:11" ht="24" x14ac:dyDescent="0.25">
      <c r="A349" s="171">
        <v>40</v>
      </c>
      <c r="B349" s="172">
        <v>10</v>
      </c>
      <c r="C349" s="173">
        <v>10</v>
      </c>
      <c r="D349" s="174">
        <v>10</v>
      </c>
      <c r="E349" s="196">
        <v>13</v>
      </c>
      <c r="F349" s="186" t="s">
        <v>755</v>
      </c>
      <c r="G349" s="181"/>
      <c r="H349" s="181"/>
      <c r="I349" s="181"/>
      <c r="J349" s="181"/>
      <c r="K349" s="182"/>
    </row>
    <row r="350" spans="1:11" ht="24" x14ac:dyDescent="0.25">
      <c r="A350" s="171">
        <v>40</v>
      </c>
      <c r="B350" s="172">
        <v>10</v>
      </c>
      <c r="C350" s="173">
        <v>10</v>
      </c>
      <c r="D350" s="174">
        <v>10</v>
      </c>
      <c r="E350" s="196">
        <v>14</v>
      </c>
      <c r="F350" s="186" t="s">
        <v>907</v>
      </c>
      <c r="G350" s="181"/>
      <c r="H350" s="181"/>
      <c r="I350" s="181"/>
      <c r="J350" s="181"/>
      <c r="K350" s="182"/>
    </row>
    <row r="351" spans="1:11" ht="24" x14ac:dyDescent="0.25">
      <c r="A351" s="171">
        <v>40</v>
      </c>
      <c r="B351" s="172">
        <v>10</v>
      </c>
      <c r="C351" s="173">
        <v>10</v>
      </c>
      <c r="D351" s="174">
        <v>10</v>
      </c>
      <c r="E351" s="196">
        <v>15</v>
      </c>
      <c r="F351" s="186" t="s">
        <v>908</v>
      </c>
      <c r="G351" s="181"/>
      <c r="H351" s="181"/>
      <c r="I351" s="181"/>
      <c r="J351" s="181"/>
      <c r="K351" s="182"/>
    </row>
    <row r="352" spans="1:11" ht="24" x14ac:dyDescent="0.25">
      <c r="A352" s="171">
        <v>40</v>
      </c>
      <c r="B352" s="172">
        <v>10</v>
      </c>
      <c r="C352" s="173">
        <v>10</v>
      </c>
      <c r="D352" s="174">
        <v>10</v>
      </c>
      <c r="E352" s="196">
        <v>16</v>
      </c>
      <c r="F352" s="186" t="s">
        <v>908</v>
      </c>
      <c r="G352" s="181"/>
      <c r="H352" s="181"/>
      <c r="I352" s="181"/>
      <c r="J352" s="181"/>
      <c r="K352" s="182"/>
    </row>
    <row r="353" spans="1:11" ht="24" x14ac:dyDescent="0.25">
      <c r="A353" s="171">
        <v>40</v>
      </c>
      <c r="B353" s="172">
        <v>10</v>
      </c>
      <c r="C353" s="173">
        <v>10</v>
      </c>
      <c r="D353" s="174">
        <v>10</v>
      </c>
      <c r="E353" s="196">
        <v>17</v>
      </c>
      <c r="F353" s="186" t="s">
        <v>813</v>
      </c>
      <c r="G353" s="181"/>
      <c r="H353" s="181"/>
      <c r="I353" s="181"/>
      <c r="J353" s="181"/>
      <c r="K353" s="182"/>
    </row>
    <row r="354" spans="1:11" ht="25.5" x14ac:dyDescent="0.25">
      <c r="A354" s="171">
        <v>40</v>
      </c>
      <c r="B354" s="172">
        <v>10</v>
      </c>
      <c r="C354" s="173">
        <v>10</v>
      </c>
      <c r="D354" s="174">
        <v>10</v>
      </c>
      <c r="E354" s="184">
        <v>20</v>
      </c>
      <c r="F354" s="183" t="s">
        <v>774</v>
      </c>
      <c r="G354" s="181"/>
      <c r="H354" s="181"/>
      <c r="I354" s="181"/>
      <c r="J354" s="181"/>
      <c r="K354" s="182"/>
    </row>
    <row r="355" spans="1:11" ht="24" x14ac:dyDescent="0.25">
      <c r="A355" s="171">
        <v>40</v>
      </c>
      <c r="B355" s="172">
        <v>10</v>
      </c>
      <c r="C355" s="173">
        <v>10</v>
      </c>
      <c r="D355" s="174">
        <v>10</v>
      </c>
      <c r="E355" s="196">
        <v>21</v>
      </c>
      <c r="F355" s="186" t="s">
        <v>909</v>
      </c>
      <c r="G355" s="181"/>
      <c r="H355" s="181"/>
      <c r="I355" s="181"/>
      <c r="J355" s="181"/>
      <c r="K355" s="182"/>
    </row>
    <row r="356" spans="1:11" ht="24" x14ac:dyDescent="0.25">
      <c r="A356" s="171">
        <v>40</v>
      </c>
      <c r="B356" s="172">
        <v>10</v>
      </c>
      <c r="C356" s="173">
        <v>10</v>
      </c>
      <c r="D356" s="174">
        <v>10</v>
      </c>
      <c r="E356" s="196">
        <v>22</v>
      </c>
      <c r="F356" s="186" t="s">
        <v>910</v>
      </c>
      <c r="G356" s="181"/>
      <c r="H356" s="181"/>
      <c r="I356" s="181"/>
      <c r="J356" s="181"/>
      <c r="K356" s="182"/>
    </row>
    <row r="357" spans="1:11" ht="24" x14ac:dyDescent="0.25">
      <c r="A357" s="171">
        <v>40</v>
      </c>
      <c r="B357" s="172">
        <v>10</v>
      </c>
      <c r="C357" s="173">
        <v>10</v>
      </c>
      <c r="D357" s="174">
        <v>10</v>
      </c>
      <c r="E357" s="196">
        <v>23</v>
      </c>
      <c r="F357" s="186" t="s">
        <v>911</v>
      </c>
      <c r="G357" s="181"/>
      <c r="H357" s="181"/>
      <c r="I357" s="181"/>
      <c r="J357" s="181"/>
      <c r="K357" s="182"/>
    </row>
    <row r="358" spans="1:11" ht="24" x14ac:dyDescent="0.25">
      <c r="A358" s="171">
        <v>40</v>
      </c>
      <c r="B358" s="172">
        <v>10</v>
      </c>
      <c r="C358" s="173">
        <v>10</v>
      </c>
      <c r="D358" s="174">
        <v>10</v>
      </c>
      <c r="E358" s="196">
        <v>24</v>
      </c>
      <c r="F358" s="186" t="s">
        <v>912</v>
      </c>
      <c r="G358" s="181"/>
      <c r="H358" s="181"/>
      <c r="I358" s="181"/>
      <c r="J358" s="181"/>
      <c r="K358" s="182"/>
    </row>
    <row r="359" spans="1:11" ht="24" x14ac:dyDescent="0.25">
      <c r="A359" s="171">
        <v>40</v>
      </c>
      <c r="B359" s="172">
        <v>10</v>
      </c>
      <c r="C359" s="173">
        <v>10</v>
      </c>
      <c r="D359" s="174">
        <v>10</v>
      </c>
      <c r="E359" s="196">
        <v>25</v>
      </c>
      <c r="F359" s="186" t="s">
        <v>913</v>
      </c>
      <c r="G359" s="181"/>
      <c r="H359" s="181"/>
      <c r="I359" s="181"/>
      <c r="J359" s="181"/>
      <c r="K359" s="182"/>
    </row>
    <row r="360" spans="1:11" ht="25.5" x14ac:dyDescent="0.25">
      <c r="A360" s="171">
        <v>40</v>
      </c>
      <c r="B360" s="172">
        <v>10</v>
      </c>
      <c r="C360" s="173">
        <v>10</v>
      </c>
      <c r="D360" s="174">
        <v>10</v>
      </c>
      <c r="E360" s="184">
        <v>30</v>
      </c>
      <c r="F360" s="183" t="s">
        <v>749</v>
      </c>
      <c r="G360" s="181"/>
      <c r="H360" s="181"/>
      <c r="I360" s="181"/>
      <c r="J360" s="181"/>
      <c r="K360" s="182"/>
    </row>
    <row r="361" spans="1:11" ht="24" x14ac:dyDescent="0.25">
      <c r="A361" s="171">
        <v>40</v>
      </c>
      <c r="B361" s="172">
        <v>10</v>
      </c>
      <c r="C361" s="173">
        <v>10</v>
      </c>
      <c r="D361" s="174">
        <v>10</v>
      </c>
      <c r="E361" s="196">
        <v>31</v>
      </c>
      <c r="F361" s="186" t="s">
        <v>750</v>
      </c>
      <c r="G361" s="181"/>
      <c r="H361" s="181"/>
      <c r="I361" s="181"/>
      <c r="J361" s="181"/>
      <c r="K361" s="182"/>
    </row>
    <row r="362" spans="1:11" ht="24" x14ac:dyDescent="0.25">
      <c r="A362" s="171">
        <v>40</v>
      </c>
      <c r="B362" s="172">
        <v>10</v>
      </c>
      <c r="C362" s="173">
        <v>10</v>
      </c>
      <c r="D362" s="174">
        <v>10</v>
      </c>
      <c r="E362" s="196">
        <v>32</v>
      </c>
      <c r="F362" s="186" t="s">
        <v>738</v>
      </c>
      <c r="G362" s="181"/>
      <c r="H362" s="181"/>
      <c r="I362" s="181"/>
      <c r="J362" s="181"/>
      <c r="K362" s="182"/>
    </row>
    <row r="363" spans="1:11" ht="24" x14ac:dyDescent="0.25">
      <c r="A363" s="171">
        <v>40</v>
      </c>
      <c r="B363" s="172">
        <v>10</v>
      </c>
      <c r="C363" s="173">
        <v>10</v>
      </c>
      <c r="D363" s="174">
        <v>10</v>
      </c>
      <c r="E363" s="196">
        <v>33</v>
      </c>
      <c r="F363" s="186" t="s">
        <v>914</v>
      </c>
      <c r="G363" s="181"/>
      <c r="H363" s="181"/>
      <c r="I363" s="181"/>
      <c r="J363" s="181"/>
      <c r="K363" s="182"/>
    </row>
    <row r="364" spans="1:11" x14ac:dyDescent="0.25">
      <c r="A364" s="171">
        <v>40</v>
      </c>
      <c r="B364" s="172">
        <v>10</v>
      </c>
      <c r="C364" s="173">
        <v>10</v>
      </c>
      <c r="D364" s="174">
        <v>10</v>
      </c>
      <c r="E364" s="180"/>
      <c r="F364" s="174" t="s">
        <v>770</v>
      </c>
      <c r="G364" s="181"/>
      <c r="H364" s="181"/>
      <c r="I364" s="181"/>
      <c r="J364" s="181"/>
      <c r="K364" s="182"/>
    </row>
    <row r="365" spans="1:11" x14ac:dyDescent="0.25">
      <c r="A365" s="180"/>
      <c r="B365" s="180"/>
      <c r="C365" s="173"/>
      <c r="D365" s="202"/>
      <c r="E365" s="180"/>
      <c r="F365" s="197" t="s">
        <v>412</v>
      </c>
      <c r="G365" s="181"/>
      <c r="H365" s="181"/>
      <c r="I365" s="181"/>
      <c r="J365" s="181"/>
      <c r="K365" s="182"/>
    </row>
    <row r="366" spans="1:11" x14ac:dyDescent="0.25">
      <c r="A366" s="180"/>
      <c r="B366" s="180"/>
      <c r="C366" s="173"/>
      <c r="D366" s="202"/>
      <c r="E366" s="180"/>
      <c r="F366" s="197" t="s">
        <v>413</v>
      </c>
      <c r="G366" s="181"/>
      <c r="H366" s="181"/>
      <c r="I366" s="181"/>
      <c r="J366" s="181"/>
      <c r="K366" s="182"/>
    </row>
    <row r="367" spans="1:11" ht="25.5" x14ac:dyDescent="0.25">
      <c r="A367" s="171">
        <v>40</v>
      </c>
      <c r="B367" s="172">
        <v>20</v>
      </c>
      <c r="C367" s="173">
        <v>20</v>
      </c>
      <c r="D367" s="180"/>
      <c r="E367" s="180"/>
      <c r="F367" s="179" t="s">
        <v>915</v>
      </c>
      <c r="G367" s="181"/>
      <c r="H367" s="181"/>
      <c r="I367" s="181"/>
      <c r="J367" s="181"/>
      <c r="K367" s="182"/>
    </row>
    <row r="368" spans="1:11" ht="25.5" x14ac:dyDescent="0.25">
      <c r="A368" s="171">
        <v>40</v>
      </c>
      <c r="B368" s="172">
        <v>20</v>
      </c>
      <c r="C368" s="173">
        <v>20</v>
      </c>
      <c r="D368" s="174">
        <v>10</v>
      </c>
      <c r="E368" s="184">
        <v>10</v>
      </c>
      <c r="F368" s="183" t="s">
        <v>736</v>
      </c>
      <c r="G368" s="181"/>
      <c r="H368" s="181"/>
      <c r="I368" s="181"/>
      <c r="J368" s="181"/>
      <c r="K368" s="182"/>
    </row>
    <row r="369" spans="1:11" ht="24" x14ac:dyDescent="0.25">
      <c r="A369" s="171">
        <v>40</v>
      </c>
      <c r="B369" s="172">
        <v>20</v>
      </c>
      <c r="C369" s="173">
        <v>20</v>
      </c>
      <c r="D369" s="174">
        <v>10</v>
      </c>
      <c r="E369" s="196">
        <v>11</v>
      </c>
      <c r="F369" s="186" t="s">
        <v>737</v>
      </c>
      <c r="G369" s="181"/>
      <c r="H369" s="181"/>
      <c r="I369" s="181"/>
      <c r="J369" s="181"/>
      <c r="K369" s="182"/>
    </row>
    <row r="370" spans="1:11" ht="24" x14ac:dyDescent="0.25">
      <c r="A370" s="171">
        <v>40</v>
      </c>
      <c r="B370" s="172">
        <v>20</v>
      </c>
      <c r="C370" s="173">
        <v>20</v>
      </c>
      <c r="D370" s="174">
        <v>10</v>
      </c>
      <c r="E370" s="196">
        <v>12</v>
      </c>
      <c r="F370" s="186" t="s">
        <v>916</v>
      </c>
      <c r="G370" s="181"/>
      <c r="H370" s="181"/>
      <c r="I370" s="181"/>
      <c r="J370" s="181"/>
      <c r="K370" s="182"/>
    </row>
    <row r="371" spans="1:11" ht="24" x14ac:dyDescent="0.25">
      <c r="A371" s="171">
        <v>40</v>
      </c>
      <c r="B371" s="172">
        <v>20</v>
      </c>
      <c r="C371" s="173">
        <v>20</v>
      </c>
      <c r="D371" s="174">
        <v>10</v>
      </c>
      <c r="E371" s="196">
        <v>13</v>
      </c>
      <c r="F371" s="186" t="s">
        <v>813</v>
      </c>
      <c r="G371" s="181"/>
      <c r="H371" s="181"/>
      <c r="I371" s="181"/>
      <c r="J371" s="181"/>
      <c r="K371" s="182"/>
    </row>
    <row r="372" spans="1:11" ht="25.5" x14ac:dyDescent="0.25">
      <c r="A372" s="171">
        <v>40</v>
      </c>
      <c r="B372" s="172">
        <v>20</v>
      </c>
      <c r="C372" s="173">
        <v>20</v>
      </c>
      <c r="D372" s="174">
        <v>10</v>
      </c>
      <c r="E372" s="184">
        <v>20</v>
      </c>
      <c r="F372" s="183" t="s">
        <v>774</v>
      </c>
      <c r="G372" s="181"/>
      <c r="H372" s="181"/>
      <c r="I372" s="181"/>
      <c r="J372" s="181"/>
      <c r="K372" s="182"/>
    </row>
    <row r="373" spans="1:11" ht="24" x14ac:dyDescent="0.25">
      <c r="A373" s="171">
        <v>40</v>
      </c>
      <c r="B373" s="172">
        <v>20</v>
      </c>
      <c r="C373" s="173">
        <v>20</v>
      </c>
      <c r="D373" s="174">
        <v>10</v>
      </c>
      <c r="E373" s="196">
        <v>21</v>
      </c>
      <c r="F373" s="186" t="s">
        <v>909</v>
      </c>
      <c r="G373" s="181"/>
      <c r="H373" s="181"/>
      <c r="I373" s="181"/>
      <c r="J373" s="181"/>
      <c r="K373" s="182"/>
    </row>
    <row r="374" spans="1:11" ht="24" x14ac:dyDescent="0.25">
      <c r="A374" s="171">
        <v>40</v>
      </c>
      <c r="B374" s="172">
        <v>20</v>
      </c>
      <c r="C374" s="173">
        <v>20</v>
      </c>
      <c r="D374" s="174">
        <v>10</v>
      </c>
      <c r="E374" s="196">
        <v>22</v>
      </c>
      <c r="F374" s="186" t="s">
        <v>917</v>
      </c>
      <c r="G374" s="181"/>
      <c r="H374" s="181"/>
      <c r="I374" s="181"/>
      <c r="J374" s="181"/>
      <c r="K374" s="182"/>
    </row>
    <row r="375" spans="1:11" ht="24" x14ac:dyDescent="0.25">
      <c r="A375" s="171">
        <v>40</v>
      </c>
      <c r="B375" s="172">
        <v>20</v>
      </c>
      <c r="C375" s="173">
        <v>20</v>
      </c>
      <c r="D375" s="174">
        <v>10</v>
      </c>
      <c r="E375" s="196">
        <v>23</v>
      </c>
      <c r="F375" s="186" t="s">
        <v>918</v>
      </c>
      <c r="G375" s="181"/>
      <c r="H375" s="181"/>
      <c r="I375" s="181"/>
      <c r="J375" s="181"/>
      <c r="K375" s="182"/>
    </row>
    <row r="376" spans="1:11" ht="24" x14ac:dyDescent="0.25">
      <c r="A376" s="171">
        <v>40</v>
      </c>
      <c r="B376" s="172">
        <v>20</v>
      </c>
      <c r="C376" s="173">
        <v>20</v>
      </c>
      <c r="D376" s="174">
        <v>10</v>
      </c>
      <c r="E376" s="196">
        <v>24</v>
      </c>
      <c r="F376" s="186" t="s">
        <v>919</v>
      </c>
      <c r="G376" s="181"/>
      <c r="H376" s="181"/>
      <c r="I376" s="181"/>
      <c r="J376" s="181"/>
      <c r="K376" s="182"/>
    </row>
    <row r="377" spans="1:11" ht="25.5" x14ac:dyDescent="0.25">
      <c r="A377" s="171">
        <v>40</v>
      </c>
      <c r="B377" s="172">
        <v>20</v>
      </c>
      <c r="C377" s="173">
        <v>20</v>
      </c>
      <c r="D377" s="174">
        <v>10</v>
      </c>
      <c r="E377" s="184">
        <v>30</v>
      </c>
      <c r="F377" s="183" t="s">
        <v>920</v>
      </c>
      <c r="G377" s="181"/>
      <c r="H377" s="181"/>
      <c r="I377" s="181"/>
      <c r="J377" s="181"/>
      <c r="K377" s="182"/>
    </row>
    <row r="378" spans="1:11" ht="24" x14ac:dyDescent="0.25">
      <c r="A378" s="171">
        <v>40</v>
      </c>
      <c r="B378" s="172">
        <v>20</v>
      </c>
      <c r="C378" s="173">
        <v>20</v>
      </c>
      <c r="D378" s="174">
        <v>10</v>
      </c>
      <c r="E378" s="196">
        <v>31</v>
      </c>
      <c r="F378" s="186" t="s">
        <v>921</v>
      </c>
      <c r="G378" s="181"/>
      <c r="H378" s="181"/>
      <c r="I378" s="181"/>
      <c r="J378" s="181"/>
      <c r="K378" s="182"/>
    </row>
    <row r="379" spans="1:11" ht="24" x14ac:dyDescent="0.25">
      <c r="A379" s="171">
        <v>40</v>
      </c>
      <c r="B379" s="172">
        <v>20</v>
      </c>
      <c r="C379" s="173">
        <v>20</v>
      </c>
      <c r="D379" s="174">
        <v>10</v>
      </c>
      <c r="E379" s="196">
        <v>32</v>
      </c>
      <c r="F379" s="186" t="s">
        <v>921</v>
      </c>
      <c r="G379" s="181"/>
      <c r="H379" s="181"/>
      <c r="I379" s="181"/>
      <c r="J379" s="181"/>
      <c r="K379" s="182"/>
    </row>
    <row r="380" spans="1:11" ht="24" x14ac:dyDescent="0.25">
      <c r="A380" s="171">
        <v>40</v>
      </c>
      <c r="B380" s="172">
        <v>20</v>
      </c>
      <c r="C380" s="173">
        <v>20</v>
      </c>
      <c r="D380" s="174">
        <v>10</v>
      </c>
      <c r="E380" s="196">
        <v>33</v>
      </c>
      <c r="F380" s="186" t="s">
        <v>881</v>
      </c>
      <c r="G380" s="181"/>
      <c r="H380" s="181"/>
      <c r="I380" s="181"/>
      <c r="J380" s="181"/>
      <c r="K380" s="182"/>
    </row>
    <row r="381" spans="1:11" x14ac:dyDescent="0.25">
      <c r="A381" s="171">
        <v>40</v>
      </c>
      <c r="B381" s="172">
        <v>20</v>
      </c>
      <c r="C381" s="173">
        <v>20</v>
      </c>
      <c r="D381" s="174">
        <v>10</v>
      </c>
      <c r="E381" s="180"/>
      <c r="F381" s="174" t="s">
        <v>770</v>
      </c>
      <c r="G381" s="181"/>
      <c r="H381" s="181"/>
      <c r="I381" s="181"/>
      <c r="J381" s="181"/>
      <c r="K381" s="182"/>
    </row>
    <row r="382" spans="1:11" x14ac:dyDescent="0.25">
      <c r="A382" s="180"/>
      <c r="B382" s="180"/>
      <c r="C382" s="173"/>
      <c r="D382" s="180"/>
      <c r="E382" s="180"/>
      <c r="F382" s="197" t="s">
        <v>442</v>
      </c>
      <c r="G382" s="181"/>
      <c r="H382" s="181"/>
      <c r="I382" s="181"/>
      <c r="J382" s="181"/>
      <c r="K382" s="182"/>
    </row>
    <row r="383" spans="1:11" x14ac:dyDescent="0.25">
      <c r="A383" s="180"/>
      <c r="B383" s="180"/>
      <c r="C383" s="173"/>
      <c r="D383" s="180"/>
      <c r="E383" s="180"/>
      <c r="F383" s="197" t="s">
        <v>443</v>
      </c>
      <c r="G383" s="181"/>
      <c r="H383" s="181"/>
      <c r="I383" s="181"/>
      <c r="J383" s="181"/>
      <c r="K383" s="182"/>
    </row>
    <row r="384" spans="1:11" ht="25.5" x14ac:dyDescent="0.25">
      <c r="A384" s="171">
        <v>40</v>
      </c>
      <c r="B384" s="172">
        <v>30</v>
      </c>
      <c r="C384" s="173">
        <v>30</v>
      </c>
      <c r="D384" s="180"/>
      <c r="E384" s="180"/>
      <c r="F384" s="179" t="s">
        <v>922</v>
      </c>
      <c r="G384" s="181"/>
      <c r="H384" s="181"/>
      <c r="I384" s="181"/>
      <c r="J384" s="181"/>
      <c r="K384" s="182"/>
    </row>
    <row r="385" spans="1:11" ht="25.5" x14ac:dyDescent="0.25">
      <c r="A385" s="171">
        <v>40</v>
      </c>
      <c r="B385" s="172">
        <v>30</v>
      </c>
      <c r="C385" s="173">
        <v>30</v>
      </c>
      <c r="D385" s="174">
        <v>10</v>
      </c>
      <c r="E385" s="184">
        <v>10</v>
      </c>
      <c r="F385" s="183" t="s">
        <v>736</v>
      </c>
      <c r="G385" s="181"/>
      <c r="H385" s="181"/>
      <c r="I385" s="181"/>
      <c r="J385" s="181"/>
      <c r="K385" s="182"/>
    </row>
    <row r="386" spans="1:11" ht="24" x14ac:dyDescent="0.25">
      <c r="A386" s="171">
        <v>40</v>
      </c>
      <c r="B386" s="172">
        <v>30</v>
      </c>
      <c r="C386" s="173">
        <v>30</v>
      </c>
      <c r="D386" s="174">
        <v>10</v>
      </c>
      <c r="E386" s="196">
        <v>11</v>
      </c>
      <c r="F386" s="186" t="s">
        <v>737</v>
      </c>
      <c r="G386" s="181"/>
      <c r="H386" s="181"/>
      <c r="I386" s="181"/>
      <c r="J386" s="181"/>
      <c r="K386" s="182"/>
    </row>
    <row r="387" spans="1:11" ht="24" x14ac:dyDescent="0.25">
      <c r="A387" s="171">
        <v>40</v>
      </c>
      <c r="B387" s="172">
        <v>30</v>
      </c>
      <c r="C387" s="173">
        <v>30</v>
      </c>
      <c r="D387" s="174">
        <v>10</v>
      </c>
      <c r="E387" s="196">
        <v>12</v>
      </c>
      <c r="F387" s="186" t="s">
        <v>755</v>
      </c>
      <c r="G387" s="181"/>
      <c r="H387" s="181"/>
      <c r="I387" s="181"/>
      <c r="J387" s="181"/>
      <c r="K387" s="182"/>
    </row>
    <row r="388" spans="1:11" ht="24" x14ac:dyDescent="0.25">
      <c r="A388" s="171">
        <v>40</v>
      </c>
      <c r="B388" s="172">
        <v>30</v>
      </c>
      <c r="C388" s="173">
        <v>30</v>
      </c>
      <c r="D388" s="174">
        <v>10</v>
      </c>
      <c r="E388" s="196">
        <v>13</v>
      </c>
      <c r="F388" s="186" t="s">
        <v>813</v>
      </c>
      <c r="G388" s="181"/>
      <c r="H388" s="181"/>
      <c r="I388" s="181"/>
      <c r="J388" s="181"/>
      <c r="K388" s="182"/>
    </row>
    <row r="389" spans="1:11" ht="25.5" x14ac:dyDescent="0.25">
      <c r="A389" s="171">
        <v>40</v>
      </c>
      <c r="B389" s="172">
        <v>30</v>
      </c>
      <c r="C389" s="173">
        <v>30</v>
      </c>
      <c r="D389" s="174">
        <v>10</v>
      </c>
      <c r="E389" s="184">
        <v>20</v>
      </c>
      <c r="F389" s="183" t="s">
        <v>774</v>
      </c>
      <c r="G389" s="181"/>
      <c r="H389" s="181"/>
      <c r="I389" s="181"/>
      <c r="J389" s="181"/>
      <c r="K389" s="182"/>
    </row>
    <row r="390" spans="1:11" ht="24" x14ac:dyDescent="0.25">
      <c r="A390" s="171">
        <v>40</v>
      </c>
      <c r="B390" s="172">
        <v>30</v>
      </c>
      <c r="C390" s="173">
        <v>30</v>
      </c>
      <c r="D390" s="174">
        <v>10</v>
      </c>
      <c r="E390" s="196">
        <v>21</v>
      </c>
      <c r="F390" s="186" t="s">
        <v>909</v>
      </c>
      <c r="G390" s="181"/>
      <c r="H390" s="181"/>
      <c r="I390" s="181"/>
      <c r="J390" s="181"/>
      <c r="K390" s="182"/>
    </row>
    <row r="391" spans="1:11" ht="24" x14ac:dyDescent="0.25">
      <c r="A391" s="171">
        <v>40</v>
      </c>
      <c r="B391" s="172">
        <v>30</v>
      </c>
      <c r="C391" s="173">
        <v>30</v>
      </c>
      <c r="D391" s="174">
        <v>10</v>
      </c>
      <c r="E391" s="196">
        <v>22</v>
      </c>
      <c r="F391" s="186" t="s">
        <v>923</v>
      </c>
      <c r="G391" s="181"/>
      <c r="H391" s="181"/>
      <c r="I391" s="181"/>
      <c r="J391" s="181"/>
      <c r="K391" s="182"/>
    </row>
    <row r="392" spans="1:11" ht="24" x14ac:dyDescent="0.25">
      <c r="A392" s="171">
        <v>40</v>
      </c>
      <c r="B392" s="172">
        <v>30</v>
      </c>
      <c r="C392" s="173">
        <v>30</v>
      </c>
      <c r="D392" s="174">
        <v>10</v>
      </c>
      <c r="E392" s="196">
        <v>23</v>
      </c>
      <c r="F392" s="186" t="s">
        <v>924</v>
      </c>
      <c r="G392" s="181"/>
      <c r="H392" s="181"/>
      <c r="I392" s="181"/>
      <c r="J392" s="181"/>
      <c r="K392" s="182"/>
    </row>
    <row r="393" spans="1:11" ht="24" x14ac:dyDescent="0.25">
      <c r="A393" s="171">
        <v>40</v>
      </c>
      <c r="B393" s="172">
        <v>30</v>
      </c>
      <c r="C393" s="173">
        <v>30</v>
      </c>
      <c r="D393" s="174">
        <v>10</v>
      </c>
      <c r="E393" s="196">
        <v>24</v>
      </c>
      <c r="F393" s="186" t="s">
        <v>925</v>
      </c>
      <c r="G393" s="181"/>
      <c r="H393" s="181"/>
      <c r="I393" s="181"/>
      <c r="J393" s="181"/>
      <c r="K393" s="182"/>
    </row>
    <row r="394" spans="1:11" ht="24" x14ac:dyDescent="0.25">
      <c r="A394" s="171">
        <v>40</v>
      </c>
      <c r="B394" s="172">
        <v>30</v>
      </c>
      <c r="C394" s="173">
        <v>30</v>
      </c>
      <c r="D394" s="174">
        <v>10</v>
      </c>
      <c r="E394" s="196">
        <v>25</v>
      </c>
      <c r="F394" s="186" t="s">
        <v>926</v>
      </c>
      <c r="G394" s="181"/>
      <c r="H394" s="181"/>
      <c r="I394" s="181"/>
      <c r="J394" s="181"/>
      <c r="K394" s="182"/>
    </row>
    <row r="395" spans="1:11" ht="24" x14ac:dyDescent="0.25">
      <c r="A395" s="171">
        <v>40</v>
      </c>
      <c r="B395" s="172">
        <v>30</v>
      </c>
      <c r="C395" s="173">
        <v>30</v>
      </c>
      <c r="D395" s="174">
        <v>10</v>
      </c>
      <c r="E395" s="196">
        <v>26</v>
      </c>
      <c r="F395" s="186" t="s">
        <v>927</v>
      </c>
      <c r="G395" s="181"/>
      <c r="H395" s="181"/>
      <c r="I395" s="181"/>
      <c r="J395" s="181"/>
      <c r="K395" s="182"/>
    </row>
    <row r="396" spans="1:11" ht="24" x14ac:dyDescent="0.25">
      <c r="A396" s="171">
        <v>40</v>
      </c>
      <c r="B396" s="172">
        <v>30</v>
      </c>
      <c r="C396" s="173">
        <v>30</v>
      </c>
      <c r="D396" s="174">
        <v>10</v>
      </c>
      <c r="E396" s="196">
        <v>27</v>
      </c>
      <c r="F396" s="186" t="s">
        <v>928</v>
      </c>
      <c r="G396" s="181">
        <v>462000</v>
      </c>
      <c r="H396" s="181">
        <v>462000</v>
      </c>
      <c r="I396" s="181">
        <v>0</v>
      </c>
      <c r="J396" s="181">
        <f>G396-I396</f>
        <v>462000</v>
      </c>
      <c r="K396" s="182"/>
    </row>
    <row r="397" spans="1:11" ht="25.5" x14ac:dyDescent="0.25">
      <c r="A397" s="171">
        <v>40</v>
      </c>
      <c r="B397" s="172">
        <v>30</v>
      </c>
      <c r="C397" s="173">
        <v>30</v>
      </c>
      <c r="D397" s="174">
        <v>10</v>
      </c>
      <c r="E397" s="184">
        <v>30</v>
      </c>
      <c r="F397" s="183" t="s">
        <v>749</v>
      </c>
      <c r="G397" s="181"/>
      <c r="H397" s="181"/>
      <c r="I397" s="181"/>
      <c r="J397" s="181"/>
      <c r="K397" s="182"/>
    </row>
    <row r="398" spans="1:11" ht="24" x14ac:dyDescent="0.25">
      <c r="A398" s="171">
        <v>40</v>
      </c>
      <c r="B398" s="172">
        <v>30</v>
      </c>
      <c r="C398" s="173">
        <v>30</v>
      </c>
      <c r="D398" s="174">
        <v>10</v>
      </c>
      <c r="E398" s="196">
        <v>31</v>
      </c>
      <c r="F398" s="186" t="s">
        <v>737</v>
      </c>
      <c r="G398" s="181"/>
      <c r="H398" s="181"/>
      <c r="I398" s="181"/>
      <c r="J398" s="181"/>
      <c r="K398" s="182"/>
    </row>
    <row r="399" spans="1:11" ht="24" x14ac:dyDescent="0.25">
      <c r="A399" s="171">
        <v>40</v>
      </c>
      <c r="B399" s="172">
        <v>30</v>
      </c>
      <c r="C399" s="173">
        <v>30</v>
      </c>
      <c r="D399" s="174">
        <v>10</v>
      </c>
      <c r="E399" s="196">
        <v>32</v>
      </c>
      <c r="F399" s="186" t="s">
        <v>923</v>
      </c>
      <c r="G399" s="181">
        <v>501912.08</v>
      </c>
      <c r="H399" s="181">
        <v>195900</v>
      </c>
      <c r="I399" s="181">
        <v>195900</v>
      </c>
      <c r="J399" s="181">
        <f>G399-I399</f>
        <v>306012.08</v>
      </c>
      <c r="K399" s="182"/>
    </row>
    <row r="400" spans="1:11" ht="24" x14ac:dyDescent="0.25">
      <c r="A400" s="171">
        <v>40</v>
      </c>
      <c r="B400" s="172">
        <v>30</v>
      </c>
      <c r="C400" s="173">
        <v>30</v>
      </c>
      <c r="D400" s="174">
        <v>10</v>
      </c>
      <c r="E400" s="196">
        <v>33</v>
      </c>
      <c r="F400" s="186" t="s">
        <v>924</v>
      </c>
      <c r="G400" s="181"/>
      <c r="H400" s="181"/>
      <c r="I400" s="181"/>
      <c r="J400" s="181"/>
      <c r="K400" s="182"/>
    </row>
    <row r="401" spans="1:11" ht="24" x14ac:dyDescent="0.25">
      <c r="A401" s="171">
        <v>40</v>
      </c>
      <c r="B401" s="172">
        <v>30</v>
      </c>
      <c r="C401" s="173">
        <v>30</v>
      </c>
      <c r="D401" s="174">
        <v>10</v>
      </c>
      <c r="E401" s="196">
        <v>34</v>
      </c>
      <c r="F401" s="186" t="s">
        <v>925</v>
      </c>
      <c r="G401" s="181"/>
      <c r="H401" s="181"/>
      <c r="I401" s="181"/>
      <c r="J401" s="181"/>
      <c r="K401" s="182"/>
    </row>
    <row r="402" spans="1:11" ht="24" x14ac:dyDescent="0.25">
      <c r="A402" s="171">
        <v>40</v>
      </c>
      <c r="B402" s="172">
        <v>30</v>
      </c>
      <c r="C402" s="173">
        <v>30</v>
      </c>
      <c r="D402" s="174">
        <v>10</v>
      </c>
      <c r="E402" s="196">
        <v>35</v>
      </c>
      <c r="F402" s="186" t="s">
        <v>929</v>
      </c>
      <c r="G402" s="181">
        <v>797040.6</v>
      </c>
      <c r="H402" s="181">
        <v>277727.40000000002</v>
      </c>
      <c r="I402" s="181">
        <v>0</v>
      </c>
      <c r="J402" s="181">
        <f>G402-I402</f>
        <v>797040.6</v>
      </c>
      <c r="K402" s="182"/>
    </row>
    <row r="403" spans="1:11" ht="24" x14ac:dyDescent="0.25">
      <c r="A403" s="171">
        <v>40</v>
      </c>
      <c r="B403" s="172">
        <v>30</v>
      </c>
      <c r="C403" s="173">
        <v>30</v>
      </c>
      <c r="D403" s="174">
        <v>10</v>
      </c>
      <c r="E403" s="196">
        <v>36</v>
      </c>
      <c r="F403" s="186" t="s">
        <v>927</v>
      </c>
      <c r="G403" s="181">
        <v>150004.51999999999</v>
      </c>
      <c r="H403" s="181">
        <v>4.5199999999999996</v>
      </c>
      <c r="I403" s="181">
        <v>0</v>
      </c>
      <c r="J403" s="181">
        <f>G403-I403</f>
        <v>150004.51999999999</v>
      </c>
      <c r="K403" s="182"/>
    </row>
    <row r="404" spans="1:11" ht="24" x14ac:dyDescent="0.25">
      <c r="A404" s="171">
        <v>40</v>
      </c>
      <c r="B404" s="172">
        <v>30</v>
      </c>
      <c r="C404" s="173">
        <v>30</v>
      </c>
      <c r="D404" s="174">
        <v>10</v>
      </c>
      <c r="E404" s="196">
        <v>37</v>
      </c>
      <c r="F404" s="186" t="s">
        <v>928</v>
      </c>
      <c r="G404" s="181"/>
      <c r="H404" s="181"/>
      <c r="I404" s="181"/>
      <c r="J404" s="181"/>
      <c r="K404" s="182"/>
    </row>
    <row r="405" spans="1:11" x14ac:dyDescent="0.25">
      <c r="A405" s="180"/>
      <c r="B405" s="180"/>
      <c r="C405" s="173"/>
      <c r="D405" s="180"/>
      <c r="E405" s="180"/>
      <c r="F405" s="174" t="s">
        <v>770</v>
      </c>
      <c r="G405" s="181"/>
      <c r="H405" s="181"/>
      <c r="I405" s="181"/>
      <c r="J405" s="181"/>
      <c r="K405" s="182"/>
    </row>
    <row r="406" spans="1:11" x14ac:dyDescent="0.25">
      <c r="A406" s="180"/>
      <c r="B406" s="180"/>
      <c r="C406" s="173"/>
      <c r="D406" s="180"/>
      <c r="E406" s="180"/>
      <c r="F406" s="197" t="s">
        <v>508</v>
      </c>
      <c r="G406" s="198">
        <f>SUM(G396:G405)</f>
        <v>1910957.2000000002</v>
      </c>
      <c r="H406" s="198">
        <f>SUM(H396:H405)</f>
        <v>935631.92</v>
      </c>
      <c r="I406" s="198">
        <f>SUM(I396:I405)</f>
        <v>195900</v>
      </c>
      <c r="J406" s="198">
        <f>J396+J399+J402+J403</f>
        <v>1715057.2000000002</v>
      </c>
      <c r="K406" s="182"/>
    </row>
    <row r="407" spans="1:11" x14ac:dyDescent="0.25">
      <c r="A407" s="180"/>
      <c r="B407" s="180"/>
      <c r="C407" s="173"/>
      <c r="D407" s="180"/>
      <c r="E407" s="180"/>
      <c r="F407" s="197" t="s">
        <v>509</v>
      </c>
      <c r="G407" s="198">
        <v>1910957.2000000002</v>
      </c>
      <c r="H407" s="198">
        <v>935631.92</v>
      </c>
      <c r="I407" s="198">
        <v>195900</v>
      </c>
      <c r="J407" s="198">
        <f>G407-I407</f>
        <v>1715057.2000000002</v>
      </c>
      <c r="K407" s="182"/>
    </row>
    <row r="408" spans="1:11" x14ac:dyDescent="0.25">
      <c r="A408" s="180"/>
      <c r="B408" s="180"/>
      <c r="C408" s="173"/>
      <c r="D408" s="180"/>
      <c r="E408" s="180"/>
      <c r="F408" s="171" t="s">
        <v>930</v>
      </c>
      <c r="G408" s="201">
        <f>G407</f>
        <v>1910957.2000000002</v>
      </c>
      <c r="H408" s="201">
        <f>H407</f>
        <v>935631.92</v>
      </c>
      <c r="I408" s="201">
        <f>I407</f>
        <v>195900</v>
      </c>
      <c r="J408" s="201">
        <f>G408-I408</f>
        <v>1715057.2000000002</v>
      </c>
      <c r="K408" s="182"/>
    </row>
    <row r="409" spans="1:11" ht="25.5" x14ac:dyDescent="0.25">
      <c r="A409" s="171">
        <v>50</v>
      </c>
      <c r="B409" s="178" t="s">
        <v>638</v>
      </c>
      <c r="C409" s="173" t="s">
        <v>638</v>
      </c>
      <c r="D409" s="178"/>
      <c r="E409" s="178"/>
      <c r="F409" s="179" t="s">
        <v>931</v>
      </c>
      <c r="G409" s="127"/>
      <c r="H409" s="127"/>
      <c r="I409" s="127"/>
      <c r="J409" s="181"/>
      <c r="K409" s="128"/>
    </row>
    <row r="410" spans="1:11" ht="25.5" x14ac:dyDescent="0.25">
      <c r="A410" s="171">
        <v>50</v>
      </c>
      <c r="B410" s="172">
        <v>10</v>
      </c>
      <c r="C410" s="173">
        <v>10</v>
      </c>
      <c r="D410" s="180"/>
      <c r="E410" s="180"/>
      <c r="F410" s="183" t="s">
        <v>932</v>
      </c>
      <c r="G410" s="181"/>
      <c r="H410" s="181"/>
      <c r="I410" s="181"/>
      <c r="J410" s="181"/>
      <c r="K410" s="182"/>
    </row>
    <row r="411" spans="1:11" ht="25.5" x14ac:dyDescent="0.25">
      <c r="A411" s="171">
        <v>50</v>
      </c>
      <c r="B411" s="172">
        <v>10</v>
      </c>
      <c r="C411" s="173">
        <v>10</v>
      </c>
      <c r="D411" s="174">
        <v>10</v>
      </c>
      <c r="E411" s="184">
        <v>10</v>
      </c>
      <c r="F411" s="179" t="s">
        <v>933</v>
      </c>
      <c r="G411" s="181"/>
      <c r="H411" s="181"/>
      <c r="I411" s="181"/>
      <c r="J411" s="181"/>
      <c r="K411" s="182"/>
    </row>
    <row r="412" spans="1:11" ht="24" x14ac:dyDescent="0.25">
      <c r="A412" s="171">
        <v>50</v>
      </c>
      <c r="B412" s="172">
        <v>10</v>
      </c>
      <c r="C412" s="173">
        <v>10</v>
      </c>
      <c r="D412" s="174">
        <v>10</v>
      </c>
      <c r="E412" s="196">
        <v>11</v>
      </c>
      <c r="F412" s="186" t="s">
        <v>881</v>
      </c>
      <c r="G412" s="181"/>
      <c r="H412" s="181"/>
      <c r="I412" s="181"/>
      <c r="J412" s="181"/>
      <c r="K412" s="182"/>
    </row>
    <row r="413" spans="1:11" ht="24" x14ac:dyDescent="0.25">
      <c r="A413" s="171">
        <v>50</v>
      </c>
      <c r="B413" s="172">
        <v>10</v>
      </c>
      <c r="C413" s="173">
        <v>10</v>
      </c>
      <c r="D413" s="174">
        <v>10</v>
      </c>
      <c r="E413" s="196">
        <v>12</v>
      </c>
      <c r="F413" s="186" t="s">
        <v>881</v>
      </c>
      <c r="G413" s="181"/>
      <c r="H413" s="181"/>
      <c r="I413" s="181"/>
      <c r="J413" s="181"/>
      <c r="K413" s="182"/>
    </row>
    <row r="414" spans="1:11" ht="25.5" x14ac:dyDescent="0.25">
      <c r="A414" s="171">
        <v>50</v>
      </c>
      <c r="B414" s="172">
        <v>10</v>
      </c>
      <c r="C414" s="173">
        <v>10</v>
      </c>
      <c r="D414" s="174">
        <v>10</v>
      </c>
      <c r="E414" s="184">
        <v>20</v>
      </c>
      <c r="F414" s="179" t="s">
        <v>934</v>
      </c>
      <c r="G414" s="181"/>
      <c r="H414" s="181"/>
      <c r="I414" s="181"/>
      <c r="J414" s="181"/>
      <c r="K414" s="182"/>
    </row>
    <row r="415" spans="1:11" ht="24" x14ac:dyDescent="0.25">
      <c r="A415" s="171">
        <v>50</v>
      </c>
      <c r="B415" s="172">
        <v>10</v>
      </c>
      <c r="C415" s="173">
        <v>10</v>
      </c>
      <c r="D415" s="174">
        <v>10</v>
      </c>
      <c r="E415" s="196">
        <v>21</v>
      </c>
      <c r="F415" s="186" t="s">
        <v>935</v>
      </c>
      <c r="G415" s="181"/>
      <c r="H415" s="181"/>
      <c r="I415" s="181"/>
      <c r="J415" s="181"/>
      <c r="K415" s="182"/>
    </row>
    <row r="416" spans="1:11" ht="24" x14ac:dyDescent="0.25">
      <c r="A416" s="171">
        <v>50</v>
      </c>
      <c r="B416" s="172">
        <v>10</v>
      </c>
      <c r="C416" s="173">
        <v>10</v>
      </c>
      <c r="D416" s="174">
        <v>10</v>
      </c>
      <c r="E416" s="196">
        <v>22</v>
      </c>
      <c r="F416" s="186" t="s">
        <v>935</v>
      </c>
      <c r="G416" s="181"/>
      <c r="H416" s="181"/>
      <c r="I416" s="181"/>
      <c r="J416" s="181"/>
      <c r="K416" s="182"/>
    </row>
    <row r="417" spans="1:11" x14ac:dyDescent="0.25">
      <c r="A417" s="171">
        <v>50</v>
      </c>
      <c r="B417" s="172">
        <v>10</v>
      </c>
      <c r="C417" s="173">
        <v>10</v>
      </c>
      <c r="D417" s="174">
        <v>10</v>
      </c>
      <c r="E417" s="180"/>
      <c r="F417" s="174" t="s">
        <v>770</v>
      </c>
      <c r="G417" s="181"/>
      <c r="H417" s="181"/>
      <c r="I417" s="181"/>
      <c r="J417" s="181"/>
      <c r="K417" s="182"/>
    </row>
    <row r="418" spans="1:11" x14ac:dyDescent="0.25">
      <c r="A418" s="180"/>
      <c r="B418" s="180"/>
      <c r="C418" s="173"/>
      <c r="D418" s="180"/>
      <c r="E418" s="180"/>
      <c r="F418" s="197" t="s">
        <v>412</v>
      </c>
      <c r="G418" s="181"/>
      <c r="H418" s="181"/>
      <c r="I418" s="181"/>
      <c r="J418" s="181"/>
      <c r="K418" s="182"/>
    </row>
    <row r="419" spans="1:11" x14ac:dyDescent="0.25">
      <c r="A419" s="180"/>
      <c r="B419" s="180"/>
      <c r="C419" s="173"/>
      <c r="D419" s="180"/>
      <c r="E419" s="180"/>
      <c r="F419" s="197" t="s">
        <v>413</v>
      </c>
      <c r="G419" s="181"/>
      <c r="H419" s="181"/>
      <c r="I419" s="181"/>
      <c r="J419" s="181"/>
      <c r="K419" s="182"/>
    </row>
    <row r="420" spans="1:11" ht="25.5" x14ac:dyDescent="0.25">
      <c r="A420" s="171">
        <v>50</v>
      </c>
      <c r="B420" s="172">
        <v>20</v>
      </c>
      <c r="C420" s="173">
        <v>20</v>
      </c>
      <c r="D420" s="174">
        <v>10</v>
      </c>
      <c r="E420" s="180"/>
      <c r="F420" s="179" t="s">
        <v>936</v>
      </c>
      <c r="G420" s="181"/>
      <c r="H420" s="181"/>
      <c r="I420" s="181"/>
      <c r="J420" s="181"/>
      <c r="K420" s="182"/>
    </row>
    <row r="421" spans="1:11" ht="25.5" x14ac:dyDescent="0.25">
      <c r="A421" s="171">
        <v>50</v>
      </c>
      <c r="B421" s="172">
        <v>20</v>
      </c>
      <c r="C421" s="173">
        <v>20</v>
      </c>
      <c r="D421" s="174">
        <v>10</v>
      </c>
      <c r="E421" s="184">
        <v>10</v>
      </c>
      <c r="F421" s="179" t="s">
        <v>937</v>
      </c>
      <c r="G421" s="181"/>
      <c r="H421" s="181"/>
      <c r="I421" s="181"/>
      <c r="J421" s="181"/>
      <c r="K421" s="182"/>
    </row>
    <row r="422" spans="1:11" ht="24" x14ac:dyDescent="0.25">
      <c r="A422" s="171">
        <v>50</v>
      </c>
      <c r="B422" s="172">
        <v>20</v>
      </c>
      <c r="C422" s="173">
        <v>20</v>
      </c>
      <c r="D422" s="174">
        <v>10</v>
      </c>
      <c r="E422" s="196">
        <v>11</v>
      </c>
      <c r="F422" s="186" t="s">
        <v>938</v>
      </c>
      <c r="G422" s="181"/>
      <c r="H422" s="181"/>
      <c r="I422" s="181"/>
      <c r="J422" s="181"/>
      <c r="K422" s="182"/>
    </row>
    <row r="423" spans="1:11" ht="24" x14ac:dyDescent="0.25">
      <c r="A423" s="171">
        <v>50</v>
      </c>
      <c r="B423" s="172">
        <v>20</v>
      </c>
      <c r="C423" s="173">
        <v>20</v>
      </c>
      <c r="D423" s="174">
        <v>10</v>
      </c>
      <c r="E423" s="196">
        <v>12</v>
      </c>
      <c r="F423" s="186" t="s">
        <v>938</v>
      </c>
      <c r="G423" s="181"/>
      <c r="H423" s="181"/>
      <c r="I423" s="181"/>
      <c r="J423" s="181"/>
      <c r="K423" s="182"/>
    </row>
    <row r="424" spans="1:11" ht="25.5" x14ac:dyDescent="0.25">
      <c r="A424" s="171">
        <v>50</v>
      </c>
      <c r="B424" s="172">
        <v>20</v>
      </c>
      <c r="C424" s="173">
        <v>20</v>
      </c>
      <c r="D424" s="174">
        <v>10</v>
      </c>
      <c r="E424" s="184">
        <v>20</v>
      </c>
      <c r="F424" s="179" t="s">
        <v>939</v>
      </c>
      <c r="G424" s="181"/>
      <c r="H424" s="181"/>
      <c r="I424" s="181"/>
      <c r="J424" s="181"/>
      <c r="K424" s="182"/>
    </row>
    <row r="425" spans="1:11" ht="24" x14ac:dyDescent="0.25">
      <c r="A425" s="171">
        <v>50</v>
      </c>
      <c r="B425" s="172">
        <v>20</v>
      </c>
      <c r="C425" s="173">
        <v>20</v>
      </c>
      <c r="D425" s="174">
        <v>10</v>
      </c>
      <c r="E425" s="196">
        <v>21</v>
      </c>
      <c r="F425" s="186" t="s">
        <v>940</v>
      </c>
      <c r="G425" s="181"/>
      <c r="H425" s="181"/>
      <c r="I425" s="181"/>
      <c r="J425" s="181"/>
      <c r="K425" s="182"/>
    </row>
    <row r="426" spans="1:11" ht="24" x14ac:dyDescent="0.25">
      <c r="A426" s="171">
        <v>50</v>
      </c>
      <c r="B426" s="172">
        <v>20</v>
      </c>
      <c r="C426" s="173">
        <v>20</v>
      </c>
      <c r="D426" s="174">
        <v>10</v>
      </c>
      <c r="E426" s="196">
        <v>22</v>
      </c>
      <c r="F426" s="186" t="s">
        <v>941</v>
      </c>
      <c r="G426" s="181"/>
      <c r="H426" s="181"/>
      <c r="I426" s="181"/>
      <c r="J426" s="181"/>
      <c r="K426" s="182"/>
    </row>
    <row r="427" spans="1:11" ht="24" x14ac:dyDescent="0.25">
      <c r="A427" s="171">
        <v>50</v>
      </c>
      <c r="B427" s="172">
        <v>20</v>
      </c>
      <c r="C427" s="173">
        <v>20</v>
      </c>
      <c r="D427" s="174">
        <v>10</v>
      </c>
      <c r="E427" s="196">
        <v>23</v>
      </c>
      <c r="F427" s="186" t="s">
        <v>942</v>
      </c>
      <c r="G427" s="181"/>
      <c r="H427" s="181"/>
      <c r="I427" s="181"/>
      <c r="J427" s="181"/>
      <c r="K427" s="182"/>
    </row>
    <row r="428" spans="1:11" x14ac:dyDescent="0.25">
      <c r="A428" s="171">
        <v>50</v>
      </c>
      <c r="B428" s="172">
        <v>20</v>
      </c>
      <c r="C428" s="173">
        <v>20</v>
      </c>
      <c r="D428" s="202"/>
      <c r="E428" s="180"/>
      <c r="F428" s="174" t="s">
        <v>770</v>
      </c>
      <c r="G428" s="181"/>
      <c r="H428" s="181"/>
      <c r="I428" s="181"/>
      <c r="J428" s="181"/>
      <c r="K428" s="182"/>
    </row>
    <row r="429" spans="1:11" x14ac:dyDescent="0.25">
      <c r="A429" s="180"/>
      <c r="B429" s="180"/>
      <c r="C429" s="173"/>
      <c r="D429" s="180"/>
      <c r="E429" s="180"/>
      <c r="F429" s="197" t="s">
        <v>442</v>
      </c>
      <c r="G429" s="181"/>
      <c r="H429" s="181"/>
      <c r="I429" s="181"/>
      <c r="J429" s="181"/>
      <c r="K429" s="182"/>
    </row>
    <row r="430" spans="1:11" x14ac:dyDescent="0.25">
      <c r="A430" s="180"/>
      <c r="B430" s="180"/>
      <c r="C430" s="173"/>
      <c r="D430" s="180"/>
      <c r="E430" s="180"/>
      <c r="F430" s="197" t="s">
        <v>443</v>
      </c>
      <c r="G430" s="181"/>
      <c r="H430" s="181"/>
      <c r="I430" s="181"/>
      <c r="J430" s="181"/>
      <c r="K430" s="182"/>
    </row>
    <row r="431" spans="1:11" ht="25.5" x14ac:dyDescent="0.25">
      <c r="A431" s="171">
        <v>50</v>
      </c>
      <c r="B431" s="172">
        <v>30</v>
      </c>
      <c r="C431" s="173">
        <v>30</v>
      </c>
      <c r="D431" s="174">
        <v>30</v>
      </c>
      <c r="E431" s="180"/>
      <c r="F431" s="179" t="s">
        <v>943</v>
      </c>
      <c r="G431" s="181"/>
      <c r="H431" s="181"/>
      <c r="I431" s="181"/>
      <c r="J431" s="181"/>
      <c r="K431" s="182"/>
    </row>
    <row r="432" spans="1:11" ht="25.5" x14ac:dyDescent="0.25">
      <c r="A432" s="171">
        <v>50</v>
      </c>
      <c r="B432" s="172">
        <v>30</v>
      </c>
      <c r="C432" s="173">
        <v>30</v>
      </c>
      <c r="D432" s="174">
        <v>30</v>
      </c>
      <c r="E432" s="184">
        <v>10</v>
      </c>
      <c r="F432" s="179" t="s">
        <v>944</v>
      </c>
      <c r="G432" s="181"/>
      <c r="H432" s="181"/>
      <c r="I432" s="181"/>
      <c r="J432" s="181"/>
      <c r="K432" s="182"/>
    </row>
    <row r="433" spans="1:11" ht="48" x14ac:dyDescent="0.25">
      <c r="A433" s="189">
        <v>50</v>
      </c>
      <c r="B433" s="190">
        <v>30</v>
      </c>
      <c r="C433" s="190">
        <v>30</v>
      </c>
      <c r="D433" s="192">
        <v>30</v>
      </c>
      <c r="E433" s="196">
        <v>11</v>
      </c>
      <c r="F433" s="209" t="s">
        <v>945</v>
      </c>
      <c r="G433" s="154">
        <v>4000000</v>
      </c>
      <c r="H433" s="154">
        <v>4000000</v>
      </c>
      <c r="I433" s="154">
        <v>0</v>
      </c>
      <c r="J433" s="181">
        <v>4000000</v>
      </c>
      <c r="K433" s="195"/>
    </row>
    <row r="434" spans="1:11" ht="24" x14ac:dyDescent="0.25">
      <c r="A434" s="189">
        <v>50</v>
      </c>
      <c r="B434" s="190">
        <v>30</v>
      </c>
      <c r="C434" s="190">
        <v>30</v>
      </c>
      <c r="D434" s="192">
        <v>30</v>
      </c>
      <c r="E434" s="196">
        <v>12</v>
      </c>
      <c r="F434" s="149" t="s">
        <v>946</v>
      </c>
      <c r="G434" s="154"/>
      <c r="H434" s="154"/>
      <c r="I434" s="154"/>
      <c r="J434" s="181"/>
      <c r="K434" s="195"/>
    </row>
    <row r="435" spans="1:11" ht="51" x14ac:dyDescent="0.25">
      <c r="A435" s="189">
        <v>50</v>
      </c>
      <c r="B435" s="190">
        <v>30</v>
      </c>
      <c r="C435" s="190">
        <v>30</v>
      </c>
      <c r="D435" s="192">
        <v>30</v>
      </c>
      <c r="E435" s="193">
        <v>20</v>
      </c>
      <c r="F435" s="204" t="s">
        <v>947</v>
      </c>
      <c r="G435" s="154"/>
      <c r="H435" s="154"/>
      <c r="I435" s="154"/>
      <c r="J435" s="181"/>
      <c r="K435" s="195"/>
    </row>
    <row r="436" spans="1:11" ht="24" x14ac:dyDescent="0.25">
      <c r="A436" s="189">
        <v>50</v>
      </c>
      <c r="B436" s="190">
        <v>30</v>
      </c>
      <c r="C436" s="190">
        <v>30</v>
      </c>
      <c r="D436" s="192">
        <v>30</v>
      </c>
      <c r="E436" s="196">
        <v>21</v>
      </c>
      <c r="F436" s="149" t="s">
        <v>948</v>
      </c>
      <c r="G436" s="154"/>
      <c r="H436" s="154"/>
      <c r="I436" s="154"/>
      <c r="J436" s="181"/>
      <c r="K436" s="195"/>
    </row>
    <row r="437" spans="1:11" ht="24" x14ac:dyDescent="0.25">
      <c r="A437" s="189">
        <v>50</v>
      </c>
      <c r="B437" s="190">
        <v>30</v>
      </c>
      <c r="C437" s="190">
        <v>30</v>
      </c>
      <c r="D437" s="192">
        <v>30</v>
      </c>
      <c r="E437" s="196">
        <v>22</v>
      </c>
      <c r="F437" s="149" t="s">
        <v>949</v>
      </c>
      <c r="G437" s="154"/>
      <c r="H437" s="154"/>
      <c r="I437" s="154"/>
      <c r="J437" s="181"/>
      <c r="K437" s="195"/>
    </row>
    <row r="438" spans="1:11" ht="25.5" x14ac:dyDescent="0.25">
      <c r="A438" s="171">
        <v>50</v>
      </c>
      <c r="B438" s="172">
        <v>30</v>
      </c>
      <c r="C438" s="173">
        <v>30</v>
      </c>
      <c r="D438" s="192">
        <v>30</v>
      </c>
      <c r="E438" s="193">
        <v>30</v>
      </c>
      <c r="F438" s="179" t="s">
        <v>950</v>
      </c>
      <c r="G438" s="181"/>
      <c r="H438" s="181"/>
      <c r="I438" s="181"/>
      <c r="J438" s="181"/>
      <c r="K438" s="182"/>
    </row>
    <row r="439" spans="1:11" ht="24" x14ac:dyDescent="0.25">
      <c r="A439" s="171">
        <v>50</v>
      </c>
      <c r="B439" s="172">
        <v>30</v>
      </c>
      <c r="C439" s="173">
        <v>30</v>
      </c>
      <c r="D439" s="174">
        <v>30</v>
      </c>
      <c r="E439" s="196">
        <v>31</v>
      </c>
      <c r="F439" s="186" t="s">
        <v>951</v>
      </c>
      <c r="G439" s="181"/>
      <c r="H439" s="181"/>
      <c r="I439" s="181"/>
      <c r="J439" s="181"/>
      <c r="K439" s="182"/>
    </row>
    <row r="440" spans="1:11" ht="24" x14ac:dyDescent="0.25">
      <c r="A440" s="171">
        <v>50</v>
      </c>
      <c r="B440" s="172">
        <v>30</v>
      </c>
      <c r="C440" s="173">
        <v>30</v>
      </c>
      <c r="D440" s="174">
        <v>30</v>
      </c>
      <c r="E440" s="196">
        <v>32</v>
      </c>
      <c r="F440" s="186" t="s">
        <v>952</v>
      </c>
      <c r="G440" s="181"/>
      <c r="H440" s="181"/>
      <c r="I440" s="181"/>
      <c r="J440" s="181"/>
      <c r="K440" s="182"/>
    </row>
    <row r="441" spans="1:11" ht="24" x14ac:dyDescent="0.25">
      <c r="A441" s="171">
        <v>50</v>
      </c>
      <c r="B441" s="172">
        <v>30</v>
      </c>
      <c r="C441" s="173">
        <v>30</v>
      </c>
      <c r="D441" s="174">
        <v>30</v>
      </c>
      <c r="E441" s="196">
        <v>33</v>
      </c>
      <c r="F441" s="186" t="s">
        <v>953</v>
      </c>
      <c r="G441" s="181">
        <v>8625000</v>
      </c>
      <c r="H441" s="181">
        <v>8625000</v>
      </c>
      <c r="I441" s="181">
        <v>8000000</v>
      </c>
      <c r="J441" s="181">
        <f>G441-I441</f>
        <v>625000</v>
      </c>
      <c r="K441" s="182"/>
    </row>
    <row r="442" spans="1:11" ht="24" x14ac:dyDescent="0.25">
      <c r="A442" s="171">
        <v>50</v>
      </c>
      <c r="B442" s="172">
        <v>30</v>
      </c>
      <c r="C442" s="173">
        <v>30</v>
      </c>
      <c r="D442" s="174">
        <v>30</v>
      </c>
      <c r="E442" s="196">
        <v>34</v>
      </c>
      <c r="F442" s="186" t="s">
        <v>954</v>
      </c>
      <c r="G442" s="181">
        <v>453801.5</v>
      </c>
      <c r="H442" s="181">
        <v>447603</v>
      </c>
      <c r="I442" s="181">
        <v>447603</v>
      </c>
      <c r="J442" s="181">
        <f>G442-I442</f>
        <v>6198.5</v>
      </c>
      <c r="K442" s="182"/>
    </row>
    <row r="443" spans="1:11" ht="25.5" x14ac:dyDescent="0.25">
      <c r="A443" s="171">
        <v>50</v>
      </c>
      <c r="B443" s="172">
        <v>30</v>
      </c>
      <c r="C443" s="173">
        <v>30</v>
      </c>
      <c r="D443" s="174">
        <v>30</v>
      </c>
      <c r="E443" s="184">
        <v>40</v>
      </c>
      <c r="F443" s="179" t="s">
        <v>955</v>
      </c>
      <c r="G443" s="181"/>
      <c r="H443" s="181"/>
      <c r="I443" s="181"/>
      <c r="J443" s="181"/>
      <c r="K443" s="182"/>
    </row>
    <row r="444" spans="1:11" ht="24" x14ac:dyDescent="0.25">
      <c r="A444" s="171">
        <v>50</v>
      </c>
      <c r="B444" s="172">
        <v>30</v>
      </c>
      <c r="C444" s="173">
        <v>30</v>
      </c>
      <c r="D444" s="174">
        <v>30</v>
      </c>
      <c r="E444" s="196">
        <v>41</v>
      </c>
      <c r="F444" s="186" t="s">
        <v>956</v>
      </c>
      <c r="G444" s="181"/>
      <c r="H444" s="181"/>
      <c r="I444" s="181"/>
      <c r="J444" s="181"/>
      <c r="K444" s="182"/>
    </row>
    <row r="445" spans="1:11" ht="24" x14ac:dyDescent="0.25">
      <c r="A445" s="171">
        <v>50</v>
      </c>
      <c r="B445" s="172">
        <v>30</v>
      </c>
      <c r="C445" s="173">
        <v>30</v>
      </c>
      <c r="D445" s="174">
        <v>30</v>
      </c>
      <c r="E445" s="196">
        <v>42</v>
      </c>
      <c r="F445" s="186" t="s">
        <v>957</v>
      </c>
      <c r="G445" s="181"/>
      <c r="H445" s="181"/>
      <c r="I445" s="181"/>
      <c r="J445" s="181"/>
      <c r="K445" s="182"/>
    </row>
    <row r="446" spans="1:11" ht="24" x14ac:dyDescent="0.25">
      <c r="A446" s="171">
        <v>50</v>
      </c>
      <c r="B446" s="172">
        <v>30</v>
      </c>
      <c r="C446" s="173">
        <v>30</v>
      </c>
      <c r="D446" s="174">
        <v>30</v>
      </c>
      <c r="E446" s="196">
        <v>43</v>
      </c>
      <c r="F446" s="186" t="s">
        <v>957</v>
      </c>
      <c r="G446" s="181"/>
      <c r="H446" s="181"/>
      <c r="I446" s="181"/>
      <c r="J446" s="181"/>
      <c r="K446" s="182"/>
    </row>
    <row r="447" spans="1:11" ht="24" x14ac:dyDescent="0.25">
      <c r="A447" s="171">
        <v>50</v>
      </c>
      <c r="B447" s="172">
        <v>30</v>
      </c>
      <c r="C447" s="173">
        <v>30</v>
      </c>
      <c r="D447" s="174">
        <v>30</v>
      </c>
      <c r="E447" s="196">
        <v>44</v>
      </c>
      <c r="F447" s="186" t="s">
        <v>957</v>
      </c>
      <c r="G447" s="181"/>
      <c r="H447" s="181"/>
      <c r="I447" s="181"/>
      <c r="J447" s="181"/>
      <c r="K447" s="182"/>
    </row>
    <row r="448" spans="1:11" ht="24" x14ac:dyDescent="0.25">
      <c r="A448" s="171">
        <v>50</v>
      </c>
      <c r="B448" s="172">
        <v>30</v>
      </c>
      <c r="C448" s="173">
        <v>30</v>
      </c>
      <c r="D448" s="174">
        <v>30</v>
      </c>
      <c r="E448" s="196">
        <v>45</v>
      </c>
      <c r="F448" s="186" t="s">
        <v>957</v>
      </c>
      <c r="G448" s="181"/>
      <c r="H448" s="181"/>
      <c r="I448" s="181"/>
      <c r="J448" s="181"/>
      <c r="K448" s="182"/>
    </row>
    <row r="449" spans="1:11" ht="24" x14ac:dyDescent="0.25">
      <c r="A449" s="171">
        <v>50</v>
      </c>
      <c r="B449" s="172">
        <v>30</v>
      </c>
      <c r="C449" s="173">
        <v>30</v>
      </c>
      <c r="D449" s="174">
        <v>30</v>
      </c>
      <c r="E449" s="196">
        <v>46</v>
      </c>
      <c r="F449" s="186" t="s">
        <v>957</v>
      </c>
      <c r="G449" s="181"/>
      <c r="H449" s="181"/>
      <c r="I449" s="181"/>
      <c r="J449" s="181"/>
      <c r="K449" s="182"/>
    </row>
    <row r="450" spans="1:11" ht="24" x14ac:dyDescent="0.25">
      <c r="A450" s="171">
        <v>50</v>
      </c>
      <c r="B450" s="172">
        <v>30</v>
      </c>
      <c r="C450" s="173">
        <v>30</v>
      </c>
      <c r="D450" s="174">
        <v>30</v>
      </c>
      <c r="E450" s="196">
        <v>47</v>
      </c>
      <c r="F450" s="186" t="s">
        <v>957</v>
      </c>
      <c r="G450" s="181"/>
      <c r="H450" s="181"/>
      <c r="I450" s="181"/>
      <c r="J450" s="181"/>
      <c r="K450" s="182"/>
    </row>
    <row r="451" spans="1:11" ht="24" x14ac:dyDescent="0.25">
      <c r="A451" s="171">
        <v>50</v>
      </c>
      <c r="B451" s="172">
        <v>30</v>
      </c>
      <c r="C451" s="173">
        <v>30</v>
      </c>
      <c r="D451" s="174">
        <v>30</v>
      </c>
      <c r="E451" s="196">
        <v>48</v>
      </c>
      <c r="F451" s="186" t="s">
        <v>957</v>
      </c>
      <c r="G451" s="181"/>
      <c r="H451" s="181"/>
      <c r="I451" s="181"/>
      <c r="J451" s="181"/>
      <c r="K451" s="182"/>
    </row>
    <row r="452" spans="1:11" ht="25.5" x14ac:dyDescent="0.25">
      <c r="A452" s="171">
        <v>50</v>
      </c>
      <c r="B452" s="172">
        <v>30</v>
      </c>
      <c r="C452" s="173">
        <v>30</v>
      </c>
      <c r="D452" s="174">
        <v>30</v>
      </c>
      <c r="E452" s="184">
        <v>50</v>
      </c>
      <c r="F452" s="179" t="s">
        <v>958</v>
      </c>
      <c r="G452" s="181"/>
      <c r="H452" s="181"/>
      <c r="I452" s="181"/>
      <c r="J452" s="181"/>
      <c r="K452" s="182"/>
    </row>
    <row r="453" spans="1:11" ht="24" x14ac:dyDescent="0.25">
      <c r="A453" s="171">
        <v>50</v>
      </c>
      <c r="B453" s="172">
        <v>30</v>
      </c>
      <c r="C453" s="173">
        <v>30</v>
      </c>
      <c r="D453" s="174">
        <v>30</v>
      </c>
      <c r="E453" s="196">
        <v>51</v>
      </c>
      <c r="F453" s="186" t="s">
        <v>959</v>
      </c>
      <c r="G453" s="181">
        <v>600000</v>
      </c>
      <c r="H453" s="181">
        <v>0</v>
      </c>
      <c r="I453" s="181">
        <v>0</v>
      </c>
      <c r="J453" s="181">
        <f>G453-I453</f>
        <v>600000</v>
      </c>
      <c r="K453" s="182"/>
    </row>
    <row r="454" spans="1:11" ht="24" x14ac:dyDescent="0.25">
      <c r="A454" s="171">
        <v>50</v>
      </c>
      <c r="B454" s="172">
        <v>30</v>
      </c>
      <c r="C454" s="173">
        <v>30</v>
      </c>
      <c r="D454" s="174">
        <v>30</v>
      </c>
      <c r="E454" s="196">
        <v>52</v>
      </c>
      <c r="F454" s="186" t="s">
        <v>960</v>
      </c>
      <c r="G454" s="181"/>
      <c r="H454" s="181"/>
      <c r="I454" s="181"/>
      <c r="J454" s="181"/>
      <c r="K454" s="182"/>
    </row>
    <row r="455" spans="1:11" ht="24" x14ac:dyDescent="0.25">
      <c r="A455" s="171">
        <v>50</v>
      </c>
      <c r="B455" s="172">
        <v>30</v>
      </c>
      <c r="C455" s="173">
        <v>30</v>
      </c>
      <c r="D455" s="174">
        <v>30</v>
      </c>
      <c r="E455" s="196">
        <v>53</v>
      </c>
      <c r="F455" s="186" t="s">
        <v>960</v>
      </c>
      <c r="G455" s="181"/>
      <c r="H455" s="181"/>
      <c r="I455" s="181"/>
      <c r="J455" s="181"/>
      <c r="K455" s="182"/>
    </row>
    <row r="456" spans="1:11" ht="24" x14ac:dyDescent="0.25">
      <c r="A456" s="171">
        <v>50</v>
      </c>
      <c r="B456" s="172">
        <v>30</v>
      </c>
      <c r="C456" s="173">
        <v>30</v>
      </c>
      <c r="D456" s="174">
        <v>30</v>
      </c>
      <c r="E456" s="196">
        <v>54</v>
      </c>
      <c r="F456" s="186" t="s">
        <v>960</v>
      </c>
      <c r="G456" s="181"/>
      <c r="H456" s="181"/>
      <c r="I456" s="181"/>
      <c r="J456" s="181"/>
      <c r="K456" s="182"/>
    </row>
    <row r="457" spans="1:11" ht="24" x14ac:dyDescent="0.25">
      <c r="A457" s="171">
        <v>50</v>
      </c>
      <c r="B457" s="172">
        <v>30</v>
      </c>
      <c r="C457" s="173">
        <v>30</v>
      </c>
      <c r="D457" s="174">
        <v>30</v>
      </c>
      <c r="E457" s="196">
        <v>55</v>
      </c>
      <c r="F457" s="186" t="s">
        <v>960</v>
      </c>
      <c r="G457" s="181"/>
      <c r="H457" s="181"/>
      <c r="I457" s="181"/>
      <c r="J457" s="181"/>
      <c r="K457" s="182"/>
    </row>
    <row r="458" spans="1:11" ht="24" x14ac:dyDescent="0.25">
      <c r="A458" s="171">
        <v>50</v>
      </c>
      <c r="B458" s="172">
        <v>30</v>
      </c>
      <c r="C458" s="173">
        <v>30</v>
      </c>
      <c r="D458" s="174">
        <v>30</v>
      </c>
      <c r="E458" s="196">
        <v>56</v>
      </c>
      <c r="F458" s="186" t="s">
        <v>960</v>
      </c>
      <c r="G458" s="181"/>
      <c r="H458" s="181"/>
      <c r="I458" s="181"/>
      <c r="J458" s="181"/>
      <c r="K458" s="182"/>
    </row>
    <row r="459" spans="1:11" ht="24" x14ac:dyDescent="0.25">
      <c r="A459" s="171">
        <v>50</v>
      </c>
      <c r="B459" s="172">
        <v>30</v>
      </c>
      <c r="C459" s="173">
        <v>30</v>
      </c>
      <c r="D459" s="174">
        <v>30</v>
      </c>
      <c r="E459" s="196">
        <v>57</v>
      </c>
      <c r="F459" s="186" t="s">
        <v>960</v>
      </c>
      <c r="G459" s="181"/>
      <c r="H459" s="181"/>
      <c r="I459" s="181"/>
      <c r="J459" s="181"/>
      <c r="K459" s="181"/>
    </row>
    <row r="460" spans="1:11" ht="24" x14ac:dyDescent="0.25">
      <c r="A460" s="171">
        <v>50</v>
      </c>
      <c r="B460" s="172">
        <v>30</v>
      </c>
      <c r="C460" s="173">
        <v>30</v>
      </c>
      <c r="D460" s="174">
        <v>30</v>
      </c>
      <c r="E460" s="196">
        <v>58</v>
      </c>
      <c r="F460" s="186" t="s">
        <v>960</v>
      </c>
      <c r="G460" s="181"/>
      <c r="H460" s="181"/>
      <c r="I460" s="181"/>
      <c r="J460" s="181"/>
      <c r="K460" s="182"/>
    </row>
    <row r="461" spans="1:11" x14ac:dyDescent="0.25">
      <c r="A461" s="202"/>
      <c r="B461" s="180"/>
      <c r="C461" s="173"/>
      <c r="D461" s="202"/>
      <c r="E461" s="180"/>
      <c r="F461" s="174" t="s">
        <v>895</v>
      </c>
      <c r="G461" s="181"/>
      <c r="H461" s="181"/>
      <c r="I461" s="181"/>
      <c r="J461" s="181"/>
      <c r="K461" s="182"/>
    </row>
    <row r="462" spans="1:11" x14ac:dyDescent="0.25">
      <c r="A462" s="202"/>
      <c r="B462" s="180"/>
      <c r="C462" s="173"/>
      <c r="D462" s="202"/>
      <c r="E462" s="180"/>
      <c r="F462" s="197" t="s">
        <v>508</v>
      </c>
      <c r="G462" s="198">
        <f>SUM(G431:G461)</f>
        <v>13678801.5</v>
      </c>
      <c r="H462" s="198">
        <f>SUM(H431:H461)</f>
        <v>13072603</v>
      </c>
      <c r="I462" s="198">
        <f>SUM(I441:I461)</f>
        <v>8447603</v>
      </c>
      <c r="J462" s="198">
        <f>J433+J441+J442+J453</f>
        <v>5231198.5</v>
      </c>
      <c r="K462" s="182"/>
    </row>
    <row r="463" spans="1:11" x14ac:dyDescent="0.25">
      <c r="A463" s="202"/>
      <c r="B463" s="180"/>
      <c r="C463" s="173"/>
      <c r="D463" s="202"/>
      <c r="E463" s="180"/>
      <c r="F463" s="197" t="s">
        <v>509</v>
      </c>
      <c r="G463" s="198">
        <v>13678801.5</v>
      </c>
      <c r="H463" s="198">
        <v>13072603</v>
      </c>
      <c r="I463" s="198">
        <v>8447603</v>
      </c>
      <c r="J463" s="198">
        <f>G463-I463</f>
        <v>5231198.5</v>
      </c>
      <c r="K463" s="182"/>
    </row>
    <row r="464" spans="1:11" x14ac:dyDescent="0.25">
      <c r="A464" s="202"/>
      <c r="B464" s="180"/>
      <c r="C464" s="173"/>
      <c r="D464" s="180"/>
      <c r="E464" s="180"/>
      <c r="F464" s="171" t="s">
        <v>961</v>
      </c>
      <c r="G464" s="201">
        <f>G463</f>
        <v>13678801.5</v>
      </c>
      <c r="H464" s="201">
        <f>H463</f>
        <v>13072603</v>
      </c>
      <c r="I464" s="201">
        <f>I463</f>
        <v>8447603</v>
      </c>
      <c r="J464" s="201">
        <f>G464-I464</f>
        <v>5231198.5</v>
      </c>
      <c r="K464" s="182"/>
    </row>
    <row r="465" spans="1:11" ht="25.5" x14ac:dyDescent="0.25">
      <c r="A465" s="171">
        <v>60</v>
      </c>
      <c r="B465" s="178"/>
      <c r="C465" s="173"/>
      <c r="D465" s="178"/>
      <c r="E465" s="178"/>
      <c r="F465" s="179" t="s">
        <v>962</v>
      </c>
      <c r="G465" s="127"/>
      <c r="H465" s="127"/>
      <c r="I465" s="127"/>
      <c r="J465" s="181"/>
      <c r="K465" s="128"/>
    </row>
    <row r="466" spans="1:11" ht="25.5" x14ac:dyDescent="0.25">
      <c r="A466" s="171">
        <v>60</v>
      </c>
      <c r="B466" s="172">
        <v>10</v>
      </c>
      <c r="C466" s="173">
        <v>10</v>
      </c>
      <c r="D466" s="180"/>
      <c r="E466" s="180"/>
      <c r="F466" s="179" t="s">
        <v>963</v>
      </c>
      <c r="G466" s="181"/>
      <c r="H466" s="181"/>
      <c r="I466" s="181"/>
      <c r="J466" s="181"/>
      <c r="K466" s="182"/>
    </row>
    <row r="467" spans="1:11" ht="24" x14ac:dyDescent="0.25">
      <c r="A467" s="171">
        <v>60</v>
      </c>
      <c r="B467" s="172">
        <v>10</v>
      </c>
      <c r="C467" s="173">
        <v>10</v>
      </c>
      <c r="D467" s="174">
        <v>10</v>
      </c>
      <c r="E467" s="184">
        <v>10</v>
      </c>
      <c r="F467" s="149" t="s">
        <v>964</v>
      </c>
      <c r="G467" s="181"/>
      <c r="H467" s="181"/>
      <c r="I467" s="181"/>
      <c r="J467" s="181"/>
      <c r="K467" s="182"/>
    </row>
    <row r="468" spans="1:11" ht="24" x14ac:dyDescent="0.25">
      <c r="A468" s="189">
        <v>60</v>
      </c>
      <c r="B468" s="190">
        <v>10</v>
      </c>
      <c r="C468" s="190">
        <v>10</v>
      </c>
      <c r="D468" s="192">
        <v>10</v>
      </c>
      <c r="E468" s="196">
        <v>11</v>
      </c>
      <c r="F468" s="149" t="s">
        <v>965</v>
      </c>
      <c r="G468" s="154"/>
      <c r="H468" s="154"/>
      <c r="I468" s="154"/>
      <c r="J468" s="181"/>
      <c r="K468" s="195"/>
    </row>
    <row r="469" spans="1:11" ht="24" x14ac:dyDescent="0.25">
      <c r="A469" s="189">
        <v>60</v>
      </c>
      <c r="B469" s="190">
        <v>10</v>
      </c>
      <c r="C469" s="190">
        <v>10</v>
      </c>
      <c r="D469" s="192">
        <v>10</v>
      </c>
      <c r="E469" s="196">
        <v>12</v>
      </c>
      <c r="F469" s="149" t="s">
        <v>966</v>
      </c>
      <c r="G469" s="154">
        <v>36462987.280000001</v>
      </c>
      <c r="H469" s="154">
        <v>36462987.280000001</v>
      </c>
      <c r="I469" s="154">
        <v>36462987.280000001</v>
      </c>
      <c r="J469" s="181">
        <v>0</v>
      </c>
      <c r="K469" s="195"/>
    </row>
    <row r="470" spans="1:11" ht="24" x14ac:dyDescent="0.25">
      <c r="A470" s="189">
        <v>60</v>
      </c>
      <c r="B470" s="190">
        <v>10</v>
      </c>
      <c r="C470" s="190">
        <v>10</v>
      </c>
      <c r="D470" s="192">
        <v>10</v>
      </c>
      <c r="E470" s="193">
        <v>20</v>
      </c>
      <c r="F470" s="149" t="s">
        <v>967</v>
      </c>
      <c r="G470" s="154"/>
      <c r="H470" s="154"/>
      <c r="I470" s="154"/>
      <c r="J470" s="181"/>
      <c r="K470" s="195"/>
    </row>
    <row r="471" spans="1:11" ht="24" x14ac:dyDescent="0.25">
      <c r="A471" s="189">
        <v>60</v>
      </c>
      <c r="B471" s="190">
        <v>10</v>
      </c>
      <c r="C471" s="190">
        <v>10</v>
      </c>
      <c r="D471" s="192">
        <v>10</v>
      </c>
      <c r="E471" s="196">
        <v>21</v>
      </c>
      <c r="F471" s="149" t="s">
        <v>968</v>
      </c>
      <c r="G471" s="154"/>
      <c r="H471" s="154"/>
      <c r="I471" s="154"/>
      <c r="J471" s="181"/>
      <c r="K471" s="195"/>
    </row>
    <row r="472" spans="1:11" ht="24" x14ac:dyDescent="0.25">
      <c r="A472" s="189">
        <v>60</v>
      </c>
      <c r="B472" s="190">
        <v>10</v>
      </c>
      <c r="C472" s="190">
        <v>10</v>
      </c>
      <c r="D472" s="192">
        <v>10</v>
      </c>
      <c r="E472" s="196">
        <v>22</v>
      </c>
      <c r="F472" s="149" t="s">
        <v>968</v>
      </c>
      <c r="G472" s="154"/>
      <c r="H472" s="154"/>
      <c r="I472" s="154"/>
      <c r="J472" s="181"/>
      <c r="K472" s="195"/>
    </row>
    <row r="473" spans="1:11" ht="25.5" x14ac:dyDescent="0.25">
      <c r="A473" s="189">
        <v>60</v>
      </c>
      <c r="B473" s="190">
        <v>10</v>
      </c>
      <c r="C473" s="190">
        <v>10</v>
      </c>
      <c r="D473" s="192">
        <v>10</v>
      </c>
      <c r="E473" s="193">
        <v>30</v>
      </c>
      <c r="F473" s="194" t="s">
        <v>969</v>
      </c>
      <c r="G473" s="154"/>
      <c r="H473" s="154"/>
      <c r="I473" s="154"/>
      <c r="J473" s="181"/>
      <c r="K473" s="195"/>
    </row>
    <row r="474" spans="1:11" ht="24" x14ac:dyDescent="0.25">
      <c r="A474" s="189">
        <v>60</v>
      </c>
      <c r="B474" s="190">
        <v>10</v>
      </c>
      <c r="C474" s="190">
        <v>10</v>
      </c>
      <c r="D474" s="192">
        <v>10</v>
      </c>
      <c r="E474" s="196">
        <v>31</v>
      </c>
      <c r="F474" s="149" t="s">
        <v>970</v>
      </c>
      <c r="G474" s="154"/>
      <c r="H474" s="154"/>
      <c r="I474" s="154"/>
      <c r="J474" s="181"/>
      <c r="K474" s="195"/>
    </row>
    <row r="475" spans="1:11" ht="24" x14ac:dyDescent="0.25">
      <c r="A475" s="189">
        <v>60</v>
      </c>
      <c r="B475" s="190">
        <v>10</v>
      </c>
      <c r="C475" s="190">
        <v>10</v>
      </c>
      <c r="D475" s="192">
        <v>10</v>
      </c>
      <c r="E475" s="196">
        <v>32</v>
      </c>
      <c r="F475" s="149" t="s">
        <v>970</v>
      </c>
      <c r="G475" s="154"/>
      <c r="H475" s="154"/>
      <c r="I475" s="154"/>
      <c r="J475" s="181"/>
      <c r="K475" s="195"/>
    </row>
    <row r="476" spans="1:11" x14ac:dyDescent="0.25">
      <c r="A476" s="210"/>
      <c r="B476" s="210"/>
      <c r="C476" s="210"/>
      <c r="D476" s="210"/>
      <c r="E476" s="211"/>
      <c r="F476" s="212"/>
      <c r="G476" s="181"/>
      <c r="H476" s="181"/>
      <c r="I476" s="181"/>
      <c r="J476" s="181"/>
      <c r="K476" s="182"/>
    </row>
    <row r="477" spans="1:11" x14ac:dyDescent="0.25">
      <c r="A477" s="202"/>
      <c r="B477" s="202"/>
      <c r="C477" s="202"/>
      <c r="D477" s="202"/>
      <c r="E477" s="180"/>
      <c r="F477" s="174" t="s">
        <v>770</v>
      </c>
      <c r="G477" s="181"/>
      <c r="H477" s="181"/>
      <c r="I477" s="181"/>
      <c r="J477" s="181"/>
      <c r="K477" s="182"/>
    </row>
    <row r="478" spans="1:11" x14ac:dyDescent="0.25">
      <c r="A478" s="202"/>
      <c r="B478" s="202"/>
      <c r="C478" s="202"/>
      <c r="D478" s="202"/>
      <c r="E478" s="180"/>
      <c r="F478" s="197" t="s">
        <v>412</v>
      </c>
      <c r="G478" s="198">
        <f>SUM(G469:G477)</f>
        <v>36462987.280000001</v>
      </c>
      <c r="H478" s="198">
        <f>SUM(H469:H477)</f>
        <v>36462987.280000001</v>
      </c>
      <c r="I478" s="198">
        <f>SUM(I469:I477)</f>
        <v>36462987.280000001</v>
      </c>
      <c r="J478" s="198"/>
      <c r="K478" s="182"/>
    </row>
    <row r="479" spans="1:11" x14ac:dyDescent="0.25">
      <c r="A479" s="202"/>
      <c r="B479" s="202"/>
      <c r="C479" s="202"/>
      <c r="D479" s="202"/>
      <c r="E479" s="180"/>
      <c r="F479" s="197" t="s">
        <v>413</v>
      </c>
      <c r="G479" s="198">
        <v>36462987.280000001</v>
      </c>
      <c r="H479" s="198">
        <v>36462987.280000001</v>
      </c>
      <c r="I479" s="198">
        <v>36462987.280000001</v>
      </c>
      <c r="J479" s="198"/>
      <c r="K479" s="182"/>
    </row>
    <row r="480" spans="1:11" x14ac:dyDescent="0.25">
      <c r="A480" s="202"/>
      <c r="B480" s="202"/>
      <c r="C480" s="202"/>
      <c r="D480" s="180"/>
      <c r="E480" s="180"/>
      <c r="F480" s="171" t="s">
        <v>971</v>
      </c>
      <c r="G480" s="201">
        <f>G479</f>
        <v>36462987.280000001</v>
      </c>
      <c r="H480" s="201">
        <f>H479</f>
        <v>36462987.280000001</v>
      </c>
      <c r="I480" s="201">
        <f>I479</f>
        <v>36462987.280000001</v>
      </c>
      <c r="J480" s="201"/>
      <c r="K480" s="182"/>
    </row>
    <row r="481" spans="1:11" x14ac:dyDescent="0.25">
      <c r="A481" s="180"/>
      <c r="B481" s="180"/>
      <c r="C481" s="180"/>
      <c r="D481" s="180"/>
      <c r="E481" s="180"/>
      <c r="F481" s="213" t="s">
        <v>972</v>
      </c>
      <c r="G481" s="214">
        <f>G60+G265+G343+G408+G464+G480</f>
        <v>151772186.46000001</v>
      </c>
      <c r="H481" s="214">
        <f>H60+H265+H343+H408+H464+H480</f>
        <v>103297482.77000001</v>
      </c>
      <c r="I481" s="214">
        <f>I60+I265+I343+I408+I464+I480</f>
        <v>62890442.210000001</v>
      </c>
      <c r="J481" s="214">
        <v>89844803.840000018</v>
      </c>
      <c r="K481" s="182"/>
    </row>
    <row r="482" spans="1:11" x14ac:dyDescent="0.25">
      <c r="A482" s="215"/>
      <c r="D482" s="215"/>
      <c r="E482" s="215"/>
      <c r="F482" s="217"/>
      <c r="J482" s="169"/>
    </row>
    <row r="483" spans="1:11" x14ac:dyDescent="0.25">
      <c r="J483" s="169"/>
    </row>
    <row r="484" spans="1:11" x14ac:dyDescent="0.25">
      <c r="F484" s="216"/>
      <c r="J484" s="169"/>
    </row>
    <row r="486" spans="1:11" x14ac:dyDescent="0.25">
      <c r="J486" s="169"/>
    </row>
  </sheetData>
  <pageMargins left="0.11811023622047245" right="0.31496062992125984" top="0.35433070866141736" bottom="0.35433070866141736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abSelected="1" workbookViewId="0">
      <selection activeCell="M11" sqref="M11"/>
    </sheetView>
  </sheetViews>
  <sheetFormatPr defaultColWidth="11.42578125" defaultRowHeight="15" x14ac:dyDescent="0.25"/>
  <cols>
    <col min="1" max="1" width="3" style="115" customWidth="1"/>
    <col min="2" max="2" width="58.5703125" style="115" customWidth="1"/>
    <col min="3" max="3" width="16.5703125" style="115" customWidth="1"/>
    <col min="4" max="4" width="17.7109375" style="115" customWidth="1"/>
    <col min="5" max="5" width="15" style="115" customWidth="1"/>
    <col min="6" max="6" width="17.42578125" style="115" customWidth="1"/>
  </cols>
  <sheetData>
    <row r="1" spans="1:6" x14ac:dyDescent="0.25">
      <c r="F1" s="115" t="s">
        <v>138</v>
      </c>
    </row>
    <row r="2" spans="1:6" ht="18" x14ac:dyDescent="0.25">
      <c r="A2" s="236"/>
      <c r="B2" s="236"/>
      <c r="C2" s="236"/>
      <c r="D2" s="236"/>
      <c r="E2" s="236"/>
      <c r="F2" s="236"/>
    </row>
    <row r="4" spans="1:6" x14ac:dyDescent="0.25">
      <c r="B4" s="277" t="s">
        <v>151</v>
      </c>
    </row>
    <row r="5" spans="1:6" ht="24.75" x14ac:dyDescent="0.25">
      <c r="A5" s="237" t="s">
        <v>980</v>
      </c>
      <c r="B5" s="238" t="s">
        <v>981</v>
      </c>
      <c r="C5" s="239" t="s">
        <v>982</v>
      </c>
      <c r="D5" s="239" t="s">
        <v>983</v>
      </c>
      <c r="E5" s="239" t="s">
        <v>984</v>
      </c>
      <c r="F5" s="239" t="s">
        <v>985</v>
      </c>
    </row>
    <row r="6" spans="1:6" ht="15.75" thickBot="1" x14ac:dyDescent="0.3">
      <c r="A6" s="240"/>
      <c r="B6" s="241"/>
      <c r="C6" s="242" t="s">
        <v>986</v>
      </c>
      <c r="D6" s="242" t="s">
        <v>987</v>
      </c>
      <c r="E6" s="242">
        <v>2019</v>
      </c>
      <c r="F6" s="242" t="s">
        <v>988</v>
      </c>
    </row>
    <row r="7" spans="1:6" x14ac:dyDescent="0.25">
      <c r="A7" s="243"/>
      <c r="B7" s="244" t="s">
        <v>989</v>
      </c>
      <c r="C7" s="245"/>
      <c r="D7" s="245"/>
      <c r="E7" s="245"/>
      <c r="F7" s="245"/>
    </row>
    <row r="8" spans="1:6" x14ac:dyDescent="0.25">
      <c r="A8" s="246"/>
      <c r="B8" s="247" t="s">
        <v>990</v>
      </c>
      <c r="C8" s="248">
        <v>495079.95</v>
      </c>
      <c r="D8" s="248">
        <v>303129.90000000002</v>
      </c>
      <c r="E8" s="248">
        <v>191950.05</v>
      </c>
      <c r="F8" s="248">
        <v>495079.95</v>
      </c>
    </row>
    <row r="9" spans="1:6" x14ac:dyDescent="0.25">
      <c r="A9" s="246"/>
      <c r="B9" s="249" t="s">
        <v>991</v>
      </c>
      <c r="C9" s="250">
        <v>20232417.57</v>
      </c>
      <c r="D9" s="250">
        <v>20232417.57</v>
      </c>
      <c r="E9" s="250">
        <v>0</v>
      </c>
      <c r="F9" s="250">
        <v>20232417.57</v>
      </c>
    </row>
    <row r="10" spans="1:6" x14ac:dyDescent="0.25">
      <c r="A10" s="246"/>
      <c r="B10" s="249" t="s">
        <v>992</v>
      </c>
      <c r="C10" s="250">
        <v>3402971.72</v>
      </c>
      <c r="D10" s="250">
        <v>3402971.72</v>
      </c>
      <c r="E10" s="250">
        <v>0</v>
      </c>
      <c r="F10" s="250">
        <v>3402971.72</v>
      </c>
    </row>
    <row r="11" spans="1:6" ht="15.75" thickBot="1" x14ac:dyDescent="0.3">
      <c r="A11" s="246"/>
      <c r="B11" s="251" t="s">
        <v>993</v>
      </c>
      <c r="C11" s="252">
        <v>13293.75</v>
      </c>
      <c r="D11" s="252">
        <v>13293.75</v>
      </c>
      <c r="E11" s="252">
        <v>0</v>
      </c>
      <c r="F11" s="252">
        <v>13293.75</v>
      </c>
    </row>
    <row r="12" spans="1:6" x14ac:dyDescent="0.25">
      <c r="A12" s="253"/>
      <c r="B12" s="254" t="s">
        <v>994</v>
      </c>
      <c r="C12" s="255">
        <f>SUM(C8:C11)</f>
        <v>24143762.989999998</v>
      </c>
      <c r="D12" s="255">
        <f>SUM(D8:D11)</f>
        <v>23951812.939999998</v>
      </c>
      <c r="E12" s="255">
        <f>SUM(E8:E11)</f>
        <v>191950.05</v>
      </c>
      <c r="F12" s="255">
        <f>SUM(F8:F11)</f>
        <v>24143762.989999998</v>
      </c>
    </row>
    <row r="13" spans="1:6" x14ac:dyDescent="0.25">
      <c r="A13" s="243"/>
      <c r="B13" s="256" t="s">
        <v>995</v>
      </c>
      <c r="C13" s="257"/>
      <c r="D13" s="257"/>
      <c r="E13" s="257"/>
      <c r="F13" s="257"/>
    </row>
    <row r="14" spans="1:6" x14ac:dyDescent="0.25">
      <c r="A14" s="246"/>
      <c r="B14" s="258" t="s">
        <v>996</v>
      </c>
      <c r="C14" s="259">
        <v>26250000</v>
      </c>
      <c r="D14" s="259">
        <v>0</v>
      </c>
      <c r="E14" s="259">
        <v>26250000</v>
      </c>
      <c r="F14" s="259">
        <v>26250000</v>
      </c>
    </row>
    <row r="15" spans="1:6" x14ac:dyDescent="0.25">
      <c r="A15" s="246"/>
      <c r="B15" s="260" t="s">
        <v>997</v>
      </c>
      <c r="C15" s="261">
        <v>15750000</v>
      </c>
      <c r="D15" s="261">
        <v>0</v>
      </c>
      <c r="E15" s="261">
        <v>15750000</v>
      </c>
      <c r="F15" s="261">
        <v>15750000</v>
      </c>
    </row>
    <row r="16" spans="1:6" x14ac:dyDescent="0.25">
      <c r="A16" s="262"/>
      <c r="B16" s="263" t="s">
        <v>998</v>
      </c>
      <c r="C16" s="264">
        <f>SUM(C14:C15)</f>
        <v>42000000</v>
      </c>
      <c r="D16" s="264">
        <f>SUM(D14:D15)</f>
        <v>0</v>
      </c>
      <c r="E16" s="264">
        <f>SUM(E14:E15)</f>
        <v>42000000</v>
      </c>
      <c r="F16" s="264">
        <f>SUM(F14:F15)</f>
        <v>42000000</v>
      </c>
    </row>
    <row r="17" spans="1:6" x14ac:dyDescent="0.25">
      <c r="A17" s="265"/>
      <c r="B17" s="266"/>
      <c r="C17" s="267">
        <f>C12+C16</f>
        <v>66143762.989999995</v>
      </c>
      <c r="D17" s="267">
        <f>D12+D16</f>
        <v>23951812.939999998</v>
      </c>
      <c r="E17" s="267">
        <f>E12+E16</f>
        <v>42191950.049999997</v>
      </c>
      <c r="F17" s="267">
        <f>F12+F16</f>
        <v>66143762.989999995</v>
      </c>
    </row>
    <row r="20" spans="1:6" ht="24.75" x14ac:dyDescent="0.25">
      <c r="A20" s="237" t="s">
        <v>980</v>
      </c>
      <c r="B20" s="238" t="s">
        <v>981</v>
      </c>
      <c r="C20" s="268" t="s">
        <v>999</v>
      </c>
      <c r="D20" s="269" t="s">
        <v>1000</v>
      </c>
      <c r="E20" s="269" t="s">
        <v>1001</v>
      </c>
      <c r="F20" s="269" t="s">
        <v>1001</v>
      </c>
    </row>
    <row r="21" spans="1:6" x14ac:dyDescent="0.25">
      <c r="A21" s="270"/>
      <c r="B21" s="241"/>
      <c r="C21" s="271" t="s">
        <v>1002</v>
      </c>
      <c r="D21" s="271" t="s">
        <v>1003</v>
      </c>
      <c r="E21" s="271" t="s">
        <v>1004</v>
      </c>
      <c r="F21" s="271" t="s">
        <v>1005</v>
      </c>
    </row>
    <row r="22" spans="1:6" x14ac:dyDescent="0.25">
      <c r="A22" s="243"/>
      <c r="B22" s="244" t="s">
        <v>989</v>
      </c>
      <c r="C22" s="245"/>
      <c r="D22" s="245"/>
      <c r="E22" s="245"/>
      <c r="F22" s="245"/>
    </row>
    <row r="23" spans="1:6" x14ac:dyDescent="0.25">
      <c r="A23" s="246"/>
      <c r="B23" s="247" t="s">
        <v>990</v>
      </c>
      <c r="C23" s="272">
        <v>495079.95</v>
      </c>
      <c r="D23" s="248">
        <v>477791.55</v>
      </c>
      <c r="E23" s="248">
        <f>C23-D23</f>
        <v>17288.400000000023</v>
      </c>
      <c r="F23" s="248">
        <v>0</v>
      </c>
    </row>
    <row r="24" spans="1:6" x14ac:dyDescent="0.25">
      <c r="A24" s="246"/>
      <c r="B24" s="249" t="s">
        <v>991</v>
      </c>
      <c r="C24" s="250">
        <f>E24+D24</f>
        <v>20232417.570000004</v>
      </c>
      <c r="D24" s="250">
        <v>1902949.69</v>
      </c>
      <c r="E24" s="250">
        <v>18329467.880000003</v>
      </c>
      <c r="F24" s="250">
        <v>0</v>
      </c>
    </row>
    <row r="25" spans="1:6" x14ac:dyDescent="0.25">
      <c r="A25" s="246"/>
      <c r="B25" s="249" t="s">
        <v>992</v>
      </c>
      <c r="C25" s="250">
        <v>3402971.72</v>
      </c>
      <c r="D25" s="250">
        <v>0</v>
      </c>
      <c r="E25" s="250">
        <v>3402971.72</v>
      </c>
      <c r="F25" s="250">
        <v>0</v>
      </c>
    </row>
    <row r="26" spans="1:6" ht="15.75" thickBot="1" x14ac:dyDescent="0.3">
      <c r="A26" s="246"/>
      <c r="B26" s="251" t="s">
        <v>993</v>
      </c>
      <c r="C26" s="252">
        <v>13293.75</v>
      </c>
      <c r="D26" s="252">
        <v>0</v>
      </c>
      <c r="E26" s="252">
        <v>13293.75</v>
      </c>
      <c r="F26" s="252">
        <v>0</v>
      </c>
    </row>
    <row r="27" spans="1:6" x14ac:dyDescent="0.25">
      <c r="A27" s="253"/>
      <c r="B27" s="254" t="s">
        <v>994</v>
      </c>
      <c r="C27" s="255">
        <f>SUM(C23:C26)</f>
        <v>24143762.990000002</v>
      </c>
      <c r="D27" s="255">
        <f>SUM(D23:D26)</f>
        <v>2380741.2399999998</v>
      </c>
      <c r="E27" s="255">
        <f>SUM(E23:E26)</f>
        <v>21763021.75</v>
      </c>
      <c r="F27" s="255">
        <v>0</v>
      </c>
    </row>
    <row r="28" spans="1:6" x14ac:dyDescent="0.25">
      <c r="A28" s="243"/>
      <c r="B28" s="256" t="s">
        <v>995</v>
      </c>
      <c r="C28" s="257"/>
      <c r="D28" s="257"/>
      <c r="E28" s="257"/>
      <c r="F28" s="257"/>
    </row>
    <row r="29" spans="1:6" x14ac:dyDescent="0.25">
      <c r="A29" s="246"/>
      <c r="B29" s="258" t="s">
        <v>996</v>
      </c>
      <c r="C29" s="259">
        <v>26250000</v>
      </c>
      <c r="D29" s="259">
        <v>26250000</v>
      </c>
      <c r="E29" s="252">
        <v>0</v>
      </c>
      <c r="F29" s="252">
        <v>0</v>
      </c>
    </row>
    <row r="30" spans="1:6" x14ac:dyDescent="0.25">
      <c r="A30" s="246"/>
      <c r="B30" s="260" t="s">
        <v>997</v>
      </c>
      <c r="C30" s="261">
        <v>15750000</v>
      </c>
      <c r="D30" s="261">
        <v>15750000</v>
      </c>
      <c r="E30" s="252">
        <v>0</v>
      </c>
      <c r="F30" s="252">
        <v>0</v>
      </c>
    </row>
    <row r="31" spans="1:6" x14ac:dyDescent="0.25">
      <c r="A31" s="262"/>
      <c r="B31" s="263" t="s">
        <v>998</v>
      </c>
      <c r="C31" s="264">
        <f>SUM(C29:C30)</f>
        <v>42000000</v>
      </c>
      <c r="D31" s="264">
        <f>SUM(D29:D30)</f>
        <v>42000000</v>
      </c>
      <c r="E31" s="264">
        <f>SUM(E29:E30)</f>
        <v>0</v>
      </c>
      <c r="F31" s="264">
        <f>SUM(F29:F30)</f>
        <v>0</v>
      </c>
    </row>
    <row r="32" spans="1:6" x14ac:dyDescent="0.25">
      <c r="A32" s="273"/>
      <c r="B32" s="274" t="s">
        <v>1006</v>
      </c>
      <c r="C32" s="264">
        <f>C27+C31</f>
        <v>66143762.990000002</v>
      </c>
      <c r="D32" s="264">
        <f>D27+D31</f>
        <v>44380741.240000002</v>
      </c>
      <c r="E32" s="264">
        <f>E27</f>
        <v>21763021.75</v>
      </c>
      <c r="F32" s="264">
        <f>F27</f>
        <v>0</v>
      </c>
    </row>
    <row r="36" spans="3:6" x14ac:dyDescent="0.25">
      <c r="C36" s="166"/>
      <c r="E36" s="275"/>
    </row>
    <row r="37" spans="3:6" ht="15.75" x14ac:dyDescent="0.25">
      <c r="D37" s="276"/>
    </row>
    <row r="39" spans="3:6" x14ac:dyDescent="0.25">
      <c r="F39" s="166"/>
    </row>
  </sheetData>
  <mergeCells count="2">
    <mergeCell ref="B5:B6"/>
    <mergeCell ref="B20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الموارد المالية</vt:lpstr>
      <vt:lpstr>قائمة القروض</vt:lpstr>
      <vt:lpstr>الاعانات و المنح المالية</vt:lpstr>
      <vt:lpstr>قائمةمصاريف التسيير</vt:lpstr>
      <vt:lpstr>قائمة مصاريف التجهيز</vt:lpstr>
      <vt:lpstr>بيان الحسابات الخصوصة</vt:lpstr>
      <vt:lpstr>'قائمة مصاريف التجهيز'!Print_Titles</vt:lpstr>
      <vt:lpstr>'قائمةمصاريف التسيير'!Print_Titles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</dc:creator>
  <cp:lastModifiedBy>Pc CM</cp:lastModifiedBy>
  <cp:lastPrinted>2020-11-02T06:42:44Z</cp:lastPrinted>
  <dcterms:created xsi:type="dcterms:W3CDTF">2020-10-18T10:39:20Z</dcterms:created>
  <dcterms:modified xsi:type="dcterms:W3CDTF">2020-11-09T11:52:26Z</dcterms:modified>
</cp:coreProperties>
</file>